
<file path=[Content_Types].xml><?xml version="1.0" encoding="utf-8"?>
<Types xmlns="http://schemas.openxmlformats.org/package/2006/content-types">
  <Default Extension="bin" ContentType="application/vnd.openxmlformats-officedocument.spreadsheetml.printerSettings"/>
  <Default Extension="png" ContentType="image/png"/>
  <Default Extension="tmp"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64011"/>
  <mc:AlternateContent xmlns:mc="http://schemas.openxmlformats.org/markup-compatibility/2006">
    <mc:Choice Requires="x15">
      <x15ac:absPath xmlns:x15ac="http://schemas.microsoft.com/office/spreadsheetml/2010/11/ac" url="C:\Users\zahir1\Desktop\SMARTSYFTY\"/>
    </mc:Choice>
  </mc:AlternateContent>
  <bookViews>
    <workbookView xWindow="0" yWindow="0" windowWidth="28800" windowHeight="11775"/>
  </bookViews>
  <sheets>
    <sheet name="data1" sheetId="1" r:id="rId1"/>
  </sheets>
  <definedNames>
    <definedName name="_xlnm._FilterDatabase" localSheetId="0" hidden="1">data1!$A$5:$AY$5</definedName>
  </definedNames>
  <calcPr calcId="162913"/>
</workbook>
</file>

<file path=xl/calcChain.xml><?xml version="1.0" encoding="utf-8"?>
<calcChain xmlns="http://schemas.openxmlformats.org/spreadsheetml/2006/main">
  <c r="U6" i="1" l="1"/>
  <c r="U7" i="1"/>
  <c r="U8" i="1"/>
  <c r="U9" i="1"/>
  <c r="U10" i="1"/>
  <c r="U11" i="1"/>
  <c r="V11" i="1" s="1"/>
  <c r="U12" i="1"/>
  <c r="U13" i="1"/>
  <c r="U14" i="1"/>
  <c r="V14" i="1" s="1"/>
  <c r="U15" i="1"/>
  <c r="U16" i="1"/>
  <c r="U17" i="1"/>
  <c r="V17" i="1" s="1"/>
  <c r="U18" i="1"/>
  <c r="V18" i="1" s="1"/>
  <c r="U19" i="1"/>
  <c r="V19" i="1" s="1"/>
  <c r="U20" i="1"/>
  <c r="V20" i="1" s="1"/>
  <c r="U21" i="1"/>
  <c r="V21" i="1" s="1"/>
  <c r="U22" i="1"/>
  <c r="V22" i="1" s="1"/>
  <c r="U23" i="1"/>
  <c r="V23" i="1" s="1"/>
  <c r="U24" i="1"/>
  <c r="V24" i="1" s="1"/>
  <c r="U25" i="1"/>
  <c r="V25" i="1" s="1"/>
  <c r="U26" i="1"/>
  <c r="U27" i="1"/>
  <c r="V27" i="1" s="1"/>
  <c r="U28" i="1"/>
  <c r="U29" i="1"/>
  <c r="U30" i="1"/>
  <c r="U31" i="1"/>
  <c r="U32" i="1"/>
  <c r="U33" i="1"/>
  <c r="U34" i="1"/>
  <c r="V34" i="1" s="1"/>
  <c r="U35" i="1"/>
  <c r="U36" i="1"/>
  <c r="U37" i="1"/>
  <c r="V37" i="1" s="1"/>
  <c r="U38" i="1"/>
  <c r="V38" i="1" s="1"/>
  <c r="U39" i="1"/>
  <c r="V39" i="1" s="1"/>
  <c r="U40" i="1"/>
  <c r="V40" i="1" s="1"/>
  <c r="U41" i="1"/>
  <c r="V41" i="1" s="1"/>
  <c r="U42" i="1"/>
  <c r="V42" i="1" s="1"/>
  <c r="U43" i="1"/>
  <c r="V43" i="1" s="1"/>
  <c r="U44" i="1"/>
  <c r="V44" i="1" s="1"/>
  <c r="U45" i="1"/>
  <c r="V45" i="1" s="1"/>
  <c r="U46" i="1"/>
  <c r="U47" i="1"/>
  <c r="U48" i="1"/>
  <c r="U49" i="1"/>
  <c r="U50" i="1"/>
  <c r="U51" i="1"/>
  <c r="U52" i="1"/>
  <c r="U53" i="1"/>
  <c r="U54" i="1"/>
  <c r="V54" i="1" s="1"/>
  <c r="U55" i="1"/>
  <c r="U56" i="1"/>
  <c r="U57" i="1"/>
  <c r="V57" i="1" s="1"/>
  <c r="U58" i="1"/>
  <c r="V58" i="1" s="1"/>
  <c r="U59" i="1"/>
  <c r="V59" i="1" s="1"/>
  <c r="U60" i="1"/>
  <c r="V60" i="1" s="1"/>
  <c r="U61" i="1"/>
  <c r="V61" i="1" s="1"/>
  <c r="U62" i="1"/>
  <c r="V62" i="1" s="1"/>
  <c r="U63" i="1"/>
  <c r="V63" i="1" s="1"/>
  <c r="U64" i="1"/>
  <c r="V64" i="1" s="1"/>
  <c r="U65" i="1"/>
  <c r="V65" i="1" s="1"/>
  <c r="U66" i="1"/>
  <c r="U67" i="1"/>
  <c r="U68" i="1"/>
  <c r="U69" i="1"/>
  <c r="U70" i="1"/>
  <c r="U71" i="1"/>
  <c r="U72" i="1"/>
  <c r="U73" i="1"/>
  <c r="U74" i="1"/>
  <c r="V74" i="1" s="1"/>
  <c r="U75" i="1"/>
  <c r="U76" i="1"/>
  <c r="U77" i="1"/>
  <c r="V77" i="1" s="1"/>
  <c r="U78" i="1"/>
  <c r="V78" i="1" s="1"/>
  <c r="U79" i="1"/>
  <c r="V79" i="1" s="1"/>
  <c r="U80" i="1"/>
  <c r="V80" i="1" s="1"/>
  <c r="U81" i="1"/>
  <c r="V81" i="1" s="1"/>
  <c r="U82" i="1"/>
  <c r="V82" i="1" s="1"/>
  <c r="U83" i="1"/>
  <c r="V83" i="1" s="1"/>
  <c r="U84" i="1"/>
  <c r="V84" i="1" s="1"/>
  <c r="U85" i="1"/>
  <c r="V85" i="1" s="1"/>
  <c r="U86" i="1"/>
  <c r="U87" i="1"/>
  <c r="U88" i="1"/>
  <c r="U89" i="1"/>
  <c r="U90" i="1"/>
  <c r="U91" i="1"/>
  <c r="U92" i="1"/>
  <c r="U93" i="1"/>
  <c r="U94" i="1"/>
  <c r="V94" i="1" s="1"/>
  <c r="U95" i="1"/>
  <c r="U96" i="1"/>
  <c r="U97" i="1"/>
  <c r="V97" i="1" s="1"/>
  <c r="U98" i="1"/>
  <c r="V98" i="1" s="1"/>
  <c r="U99" i="1"/>
  <c r="V99" i="1" s="1"/>
  <c r="U100" i="1"/>
  <c r="V100" i="1" s="1"/>
  <c r="U101" i="1"/>
  <c r="V101" i="1" s="1"/>
  <c r="U102" i="1"/>
  <c r="V102" i="1" s="1"/>
  <c r="U103" i="1"/>
  <c r="V103" i="1" s="1"/>
  <c r="U104" i="1"/>
  <c r="V104" i="1" s="1"/>
  <c r="U105" i="1"/>
  <c r="V105" i="1" s="1"/>
  <c r="U106" i="1"/>
  <c r="U107" i="1"/>
  <c r="U108" i="1"/>
  <c r="U109" i="1"/>
  <c r="U110" i="1"/>
  <c r="U111" i="1"/>
  <c r="U112" i="1"/>
  <c r="U113" i="1"/>
  <c r="U114" i="1"/>
  <c r="V114" i="1" s="1"/>
  <c r="U115" i="1"/>
  <c r="U116" i="1"/>
  <c r="U117" i="1"/>
  <c r="V117" i="1" s="1"/>
  <c r="U118" i="1"/>
  <c r="V118" i="1" s="1"/>
  <c r="U119" i="1"/>
  <c r="V119" i="1" s="1"/>
  <c r="U120" i="1"/>
  <c r="V120" i="1" s="1"/>
  <c r="U121" i="1"/>
  <c r="V121" i="1" s="1"/>
  <c r="U122" i="1"/>
  <c r="V122" i="1" s="1"/>
  <c r="U123" i="1"/>
  <c r="V123" i="1" s="1"/>
  <c r="U124" i="1"/>
  <c r="V124" i="1" s="1"/>
  <c r="U125" i="1"/>
  <c r="V125" i="1" s="1"/>
  <c r="U126" i="1"/>
  <c r="U127" i="1"/>
  <c r="U128" i="1"/>
  <c r="U129" i="1"/>
  <c r="U130" i="1"/>
  <c r="U131" i="1"/>
  <c r="U132" i="1"/>
  <c r="U133" i="1"/>
  <c r="U134" i="1"/>
  <c r="V134" i="1" s="1"/>
  <c r="U135" i="1"/>
  <c r="U136" i="1"/>
  <c r="V136" i="1" s="1"/>
  <c r="U137" i="1"/>
  <c r="V137" i="1" s="1"/>
  <c r="U138" i="1"/>
  <c r="V138" i="1" s="1"/>
  <c r="U139" i="1"/>
  <c r="V139" i="1" s="1"/>
  <c r="U140" i="1"/>
  <c r="V140" i="1" s="1"/>
  <c r="U141" i="1"/>
  <c r="V141" i="1" s="1"/>
  <c r="U142" i="1"/>
  <c r="V142" i="1" s="1"/>
  <c r="U143" i="1"/>
  <c r="V143" i="1" s="1"/>
  <c r="U144" i="1"/>
  <c r="V144" i="1" s="1"/>
  <c r="U145" i="1"/>
  <c r="V145" i="1" s="1"/>
  <c r="U146" i="1"/>
  <c r="U147" i="1"/>
  <c r="U148" i="1"/>
  <c r="U149" i="1"/>
  <c r="U150" i="1"/>
  <c r="U151" i="1"/>
  <c r="U152" i="1"/>
  <c r="U153" i="1"/>
  <c r="U154" i="1"/>
  <c r="V154" i="1" s="1"/>
  <c r="U155" i="1"/>
  <c r="U156" i="1"/>
  <c r="U157" i="1"/>
  <c r="V157" i="1" s="1"/>
  <c r="U158" i="1"/>
  <c r="V158" i="1" s="1"/>
  <c r="U159" i="1"/>
  <c r="V159" i="1" s="1"/>
  <c r="U160" i="1"/>
  <c r="V160" i="1" s="1"/>
  <c r="U161" i="1"/>
  <c r="V161" i="1" s="1"/>
  <c r="U162" i="1"/>
  <c r="V162" i="1" s="1"/>
  <c r="U163" i="1"/>
  <c r="V163" i="1" s="1"/>
  <c r="U164" i="1"/>
  <c r="V164" i="1" s="1"/>
  <c r="U165" i="1"/>
  <c r="V165" i="1" s="1"/>
  <c r="U166" i="1"/>
  <c r="U167" i="1"/>
  <c r="U168" i="1"/>
  <c r="U169" i="1"/>
  <c r="U170" i="1"/>
  <c r="U171" i="1"/>
  <c r="U172" i="1"/>
  <c r="U173" i="1"/>
  <c r="U174" i="1"/>
  <c r="V174" i="1" s="1"/>
  <c r="U175" i="1"/>
  <c r="U176" i="1"/>
  <c r="U177" i="1"/>
  <c r="V177" i="1" s="1"/>
  <c r="U178" i="1"/>
  <c r="V178" i="1" s="1"/>
  <c r="U179" i="1"/>
  <c r="V179" i="1" s="1"/>
  <c r="U180" i="1"/>
  <c r="V180" i="1" s="1"/>
  <c r="U181" i="1"/>
  <c r="V181" i="1" s="1"/>
  <c r="U182" i="1"/>
  <c r="V182" i="1" s="1"/>
  <c r="U183" i="1"/>
  <c r="V183" i="1" s="1"/>
  <c r="U184" i="1"/>
  <c r="V184" i="1" s="1"/>
  <c r="U185" i="1"/>
  <c r="V185" i="1" s="1"/>
  <c r="U186" i="1"/>
  <c r="U187" i="1"/>
  <c r="U188" i="1"/>
  <c r="U189" i="1"/>
  <c r="U190" i="1"/>
  <c r="U191" i="1"/>
  <c r="U192" i="1"/>
  <c r="U193" i="1"/>
  <c r="U194" i="1"/>
  <c r="V194" i="1" s="1"/>
  <c r="U195" i="1"/>
  <c r="U196" i="1"/>
  <c r="U197" i="1"/>
  <c r="V197" i="1" s="1"/>
  <c r="U198" i="1"/>
  <c r="V198" i="1" s="1"/>
  <c r="U199" i="1"/>
  <c r="V199" i="1" s="1"/>
  <c r="U200" i="1"/>
  <c r="V200" i="1" s="1"/>
  <c r="U201" i="1"/>
  <c r="V201" i="1" s="1"/>
  <c r="U202" i="1"/>
  <c r="V202" i="1" s="1"/>
  <c r="U203" i="1"/>
  <c r="V203" i="1" s="1"/>
  <c r="U204" i="1"/>
  <c r="V204" i="1" s="1"/>
  <c r="U205" i="1"/>
  <c r="V205" i="1" s="1"/>
  <c r="U206" i="1"/>
  <c r="U207" i="1"/>
  <c r="U208" i="1"/>
  <c r="U209" i="1"/>
  <c r="U210" i="1"/>
  <c r="U211" i="1"/>
  <c r="U212" i="1"/>
  <c r="U213" i="1"/>
  <c r="U214" i="1"/>
  <c r="V214" i="1" s="1"/>
  <c r="U215" i="1"/>
  <c r="U216" i="1"/>
  <c r="U217" i="1"/>
  <c r="V217" i="1" s="1"/>
  <c r="U218" i="1"/>
  <c r="V218" i="1" s="1"/>
  <c r="U219" i="1"/>
  <c r="V219" i="1" s="1"/>
  <c r="U220" i="1"/>
  <c r="V220" i="1" s="1"/>
  <c r="U221" i="1"/>
  <c r="V221" i="1" s="1"/>
  <c r="U222" i="1"/>
  <c r="V222" i="1" s="1"/>
  <c r="U223" i="1"/>
  <c r="V223" i="1" s="1"/>
  <c r="U224" i="1"/>
  <c r="V224" i="1" s="1"/>
  <c r="U225" i="1"/>
  <c r="V225" i="1" s="1"/>
  <c r="U226" i="1"/>
  <c r="U227" i="1"/>
  <c r="U228" i="1"/>
  <c r="U229" i="1"/>
  <c r="U230" i="1"/>
  <c r="U231" i="1"/>
  <c r="U232" i="1"/>
  <c r="U233" i="1"/>
  <c r="U234" i="1"/>
  <c r="V234" i="1" s="1"/>
  <c r="U235" i="1"/>
  <c r="U236" i="1"/>
  <c r="U237" i="1"/>
  <c r="V237" i="1" s="1"/>
  <c r="U238" i="1"/>
  <c r="V238" i="1" s="1"/>
  <c r="U239" i="1"/>
  <c r="V239" i="1" s="1"/>
  <c r="U240" i="1"/>
  <c r="V240" i="1" s="1"/>
  <c r="U241" i="1"/>
  <c r="V241" i="1" s="1"/>
  <c r="U242" i="1"/>
  <c r="V242" i="1" s="1"/>
  <c r="U243" i="1"/>
  <c r="V243" i="1" s="1"/>
  <c r="U244" i="1"/>
  <c r="V244" i="1" s="1"/>
  <c r="U245" i="1"/>
  <c r="V245" i="1" s="1"/>
  <c r="U246" i="1"/>
  <c r="U247" i="1"/>
  <c r="U248" i="1"/>
  <c r="U249" i="1"/>
  <c r="U250" i="1"/>
  <c r="U251" i="1"/>
  <c r="U252" i="1"/>
  <c r="U253" i="1"/>
  <c r="U254" i="1"/>
  <c r="V254" i="1" s="1"/>
  <c r="U255" i="1"/>
  <c r="U256" i="1"/>
  <c r="U257" i="1"/>
  <c r="V257" i="1" s="1"/>
  <c r="U258" i="1"/>
  <c r="V258" i="1" s="1"/>
  <c r="U259" i="1"/>
  <c r="V259" i="1" s="1"/>
  <c r="U260" i="1"/>
  <c r="V260" i="1" s="1"/>
  <c r="U261" i="1"/>
  <c r="V261" i="1" s="1"/>
  <c r="U262" i="1"/>
  <c r="V262" i="1" s="1"/>
  <c r="U263" i="1"/>
  <c r="V263" i="1" s="1"/>
  <c r="U264" i="1"/>
  <c r="V264" i="1" s="1"/>
  <c r="U265" i="1"/>
  <c r="V265" i="1" s="1"/>
  <c r="U266" i="1"/>
  <c r="U267" i="1"/>
  <c r="U268" i="1"/>
  <c r="U269" i="1"/>
  <c r="U270" i="1"/>
  <c r="U271" i="1"/>
  <c r="U272" i="1"/>
  <c r="U273" i="1"/>
  <c r="U274" i="1"/>
  <c r="V274" i="1" s="1"/>
  <c r="U275" i="1"/>
  <c r="U276" i="1"/>
  <c r="U277" i="1"/>
  <c r="V277" i="1" s="1"/>
  <c r="U278" i="1"/>
  <c r="V278" i="1" s="1"/>
  <c r="U279" i="1"/>
  <c r="V279" i="1" s="1"/>
  <c r="U280" i="1"/>
  <c r="V280" i="1" s="1"/>
  <c r="U281" i="1"/>
  <c r="V281" i="1" s="1"/>
  <c r="U282" i="1"/>
  <c r="V282" i="1" s="1"/>
  <c r="U283" i="1"/>
  <c r="V283" i="1" s="1"/>
  <c r="U284" i="1"/>
  <c r="V284" i="1" s="1"/>
  <c r="U285" i="1"/>
  <c r="V285" i="1" s="1"/>
  <c r="U286" i="1"/>
  <c r="U287" i="1"/>
  <c r="U288" i="1"/>
  <c r="U289" i="1"/>
  <c r="U290" i="1"/>
  <c r="U291" i="1"/>
  <c r="U292" i="1"/>
  <c r="U293" i="1"/>
  <c r="U294" i="1"/>
  <c r="V294" i="1" s="1"/>
  <c r="U295" i="1"/>
  <c r="U296" i="1"/>
  <c r="U297" i="1"/>
  <c r="V297" i="1" s="1"/>
  <c r="U298" i="1"/>
  <c r="V298" i="1" s="1"/>
  <c r="U299" i="1"/>
  <c r="V299" i="1" s="1"/>
  <c r="U300" i="1"/>
  <c r="V300" i="1" s="1"/>
  <c r="U301" i="1"/>
  <c r="V301" i="1" s="1"/>
  <c r="U302" i="1"/>
  <c r="V302" i="1" s="1"/>
  <c r="U303" i="1"/>
  <c r="V303" i="1" s="1"/>
  <c r="U304" i="1"/>
  <c r="V304" i="1" s="1"/>
  <c r="U305" i="1"/>
  <c r="V305" i="1" s="1"/>
  <c r="U306" i="1"/>
  <c r="U307" i="1"/>
  <c r="U308" i="1"/>
  <c r="U309" i="1"/>
  <c r="U310" i="1"/>
  <c r="U311" i="1"/>
  <c r="U312" i="1"/>
  <c r="U313" i="1"/>
  <c r="U314" i="1"/>
  <c r="V314" i="1" s="1"/>
  <c r="U315" i="1"/>
  <c r="U316" i="1"/>
  <c r="U317" i="1"/>
  <c r="V317" i="1" s="1"/>
  <c r="U318" i="1"/>
  <c r="V318" i="1" s="1"/>
  <c r="U319" i="1"/>
  <c r="V319" i="1" s="1"/>
  <c r="U320" i="1"/>
  <c r="V320" i="1" s="1"/>
  <c r="U321" i="1"/>
  <c r="V321" i="1" s="1"/>
  <c r="U322" i="1"/>
  <c r="V322" i="1" s="1"/>
  <c r="U323" i="1"/>
  <c r="V323" i="1" s="1"/>
  <c r="U324" i="1"/>
  <c r="V324" i="1" s="1"/>
  <c r="U325" i="1"/>
  <c r="V325" i="1" s="1"/>
  <c r="U326" i="1"/>
  <c r="U327" i="1"/>
  <c r="U328" i="1"/>
  <c r="U329" i="1"/>
  <c r="U330" i="1"/>
  <c r="U331" i="1"/>
  <c r="U332" i="1"/>
  <c r="U333" i="1"/>
  <c r="U334" i="1"/>
  <c r="V334" i="1" s="1"/>
  <c r="U335" i="1"/>
  <c r="U336" i="1"/>
  <c r="U337" i="1"/>
  <c r="V337" i="1" s="1"/>
  <c r="U338" i="1"/>
  <c r="V338" i="1" s="1"/>
  <c r="U339" i="1"/>
  <c r="V339" i="1" s="1"/>
  <c r="U340" i="1"/>
  <c r="V340" i="1" s="1"/>
  <c r="U341" i="1"/>
  <c r="V341" i="1" s="1"/>
  <c r="U342" i="1"/>
  <c r="V342" i="1" s="1"/>
  <c r="U343" i="1"/>
  <c r="V343" i="1" s="1"/>
  <c r="U344" i="1"/>
  <c r="V344" i="1" s="1"/>
  <c r="U345" i="1"/>
  <c r="V345" i="1" s="1"/>
  <c r="U346" i="1"/>
  <c r="U347" i="1"/>
  <c r="U348" i="1"/>
  <c r="U349" i="1"/>
  <c r="U350" i="1"/>
  <c r="U351" i="1"/>
  <c r="U352" i="1"/>
  <c r="U353" i="1"/>
  <c r="U354" i="1"/>
  <c r="V354" i="1" s="1"/>
  <c r="U355" i="1"/>
  <c r="U356" i="1"/>
  <c r="U357" i="1"/>
  <c r="V357" i="1" s="1"/>
  <c r="U358" i="1"/>
  <c r="V358" i="1" s="1"/>
  <c r="U359" i="1"/>
  <c r="V359" i="1" s="1"/>
  <c r="U360" i="1"/>
  <c r="V360" i="1" s="1"/>
  <c r="U361" i="1"/>
  <c r="V361" i="1" s="1"/>
  <c r="U362" i="1"/>
  <c r="V362" i="1" s="1"/>
  <c r="U363" i="1"/>
  <c r="V363" i="1" s="1"/>
  <c r="U364" i="1"/>
  <c r="V364" i="1" s="1"/>
  <c r="U365" i="1"/>
  <c r="V365" i="1" s="1"/>
  <c r="U366" i="1"/>
  <c r="U367" i="1"/>
  <c r="U368" i="1"/>
  <c r="U369" i="1"/>
  <c r="U370" i="1"/>
  <c r="U371" i="1"/>
  <c r="U372" i="1"/>
  <c r="U373" i="1"/>
  <c r="U374" i="1"/>
  <c r="V374" i="1" s="1"/>
  <c r="U375" i="1"/>
  <c r="U376" i="1"/>
  <c r="U377" i="1"/>
  <c r="V377" i="1" s="1"/>
  <c r="U378" i="1"/>
  <c r="V378" i="1" s="1"/>
  <c r="U379" i="1"/>
  <c r="V379" i="1" s="1"/>
  <c r="U380" i="1"/>
  <c r="V380" i="1" s="1"/>
  <c r="U381" i="1"/>
  <c r="V381" i="1" s="1"/>
  <c r="U382" i="1"/>
  <c r="V382" i="1" s="1"/>
  <c r="U383" i="1"/>
  <c r="V383" i="1" s="1"/>
  <c r="U384" i="1"/>
  <c r="V384" i="1" s="1"/>
  <c r="U385" i="1"/>
  <c r="V385" i="1" s="1"/>
  <c r="U386" i="1"/>
  <c r="U387" i="1"/>
  <c r="U388" i="1"/>
  <c r="U389" i="1"/>
  <c r="U390" i="1"/>
  <c r="U391" i="1"/>
  <c r="U392" i="1"/>
  <c r="U393" i="1"/>
  <c r="U394" i="1"/>
  <c r="V394" i="1" s="1"/>
  <c r="U395" i="1"/>
  <c r="U396" i="1"/>
  <c r="U397" i="1"/>
  <c r="V397" i="1" s="1"/>
  <c r="V6" i="1"/>
  <c r="V7" i="1"/>
  <c r="V8" i="1"/>
  <c r="V9" i="1"/>
  <c r="V10" i="1"/>
  <c r="V12" i="1"/>
  <c r="V13" i="1"/>
  <c r="V15" i="1"/>
  <c r="V16" i="1"/>
  <c r="V26" i="1"/>
  <c r="V28" i="1"/>
  <c r="V29" i="1"/>
  <c r="V30" i="1"/>
  <c r="V31" i="1"/>
  <c r="V32" i="1"/>
  <c r="V33" i="1"/>
  <c r="V35" i="1"/>
  <c r="V36" i="1"/>
  <c r="V46" i="1"/>
  <c r="V47" i="1"/>
  <c r="V48" i="1"/>
  <c r="V49" i="1"/>
  <c r="V50" i="1"/>
  <c r="V51" i="1"/>
  <c r="V52" i="1"/>
  <c r="V53" i="1"/>
  <c r="V55" i="1"/>
  <c r="V56" i="1"/>
  <c r="V66" i="1"/>
  <c r="V67" i="1"/>
  <c r="V68" i="1"/>
  <c r="V69" i="1"/>
  <c r="V70" i="1"/>
  <c r="V71" i="1"/>
  <c r="V72" i="1"/>
  <c r="V73" i="1"/>
  <c r="V75" i="1"/>
  <c r="V76" i="1"/>
  <c r="V86" i="1"/>
  <c r="V87" i="1"/>
  <c r="V88" i="1"/>
  <c r="V89" i="1"/>
  <c r="V90" i="1"/>
  <c r="V91" i="1"/>
  <c r="V92" i="1"/>
  <c r="V93" i="1"/>
  <c r="V95" i="1"/>
  <c r="V96" i="1"/>
  <c r="V106" i="1"/>
  <c r="V107" i="1"/>
  <c r="V108" i="1"/>
  <c r="V109" i="1"/>
  <c r="V110" i="1"/>
  <c r="V111" i="1"/>
  <c r="V112" i="1"/>
  <c r="V113" i="1"/>
  <c r="V115" i="1"/>
  <c r="V116" i="1"/>
  <c r="V126" i="1"/>
  <c r="V127" i="1"/>
  <c r="V128" i="1"/>
  <c r="V129" i="1"/>
  <c r="V130" i="1"/>
  <c r="V131" i="1"/>
  <c r="V132" i="1"/>
  <c r="V133" i="1"/>
  <c r="V135" i="1"/>
  <c r="V146" i="1"/>
  <c r="V147" i="1"/>
  <c r="V148" i="1"/>
  <c r="V149" i="1"/>
  <c r="V150" i="1"/>
  <c r="V151" i="1"/>
  <c r="V152" i="1"/>
  <c r="V153" i="1"/>
  <c r="V155" i="1"/>
  <c r="V156" i="1"/>
  <c r="V166" i="1"/>
  <c r="V167" i="1"/>
  <c r="V168" i="1"/>
  <c r="V169" i="1"/>
  <c r="V170" i="1"/>
  <c r="V171" i="1"/>
  <c r="V172" i="1"/>
  <c r="V173" i="1"/>
  <c r="V175" i="1"/>
  <c r="V176" i="1"/>
  <c r="V186" i="1"/>
  <c r="V187" i="1"/>
  <c r="V188" i="1"/>
  <c r="V189" i="1"/>
  <c r="V190" i="1"/>
  <c r="V191" i="1"/>
  <c r="V192" i="1"/>
  <c r="V193" i="1"/>
  <c r="V195" i="1"/>
  <c r="V196" i="1"/>
  <c r="V206" i="1"/>
  <c r="V207" i="1"/>
  <c r="V208" i="1"/>
  <c r="V209" i="1"/>
  <c r="V210" i="1"/>
  <c r="V211" i="1"/>
  <c r="V212" i="1"/>
  <c r="V213" i="1"/>
  <c r="V215" i="1"/>
  <c r="V216" i="1"/>
  <c r="V226" i="1"/>
  <c r="V227" i="1"/>
  <c r="V228" i="1"/>
  <c r="V229" i="1"/>
  <c r="V230" i="1"/>
  <c r="V231" i="1"/>
  <c r="V232" i="1"/>
  <c r="V233" i="1"/>
  <c r="V235" i="1"/>
  <c r="V236" i="1"/>
  <c r="V246" i="1"/>
  <c r="V247" i="1"/>
  <c r="V248" i="1"/>
  <c r="V249" i="1"/>
  <c r="V250" i="1"/>
  <c r="V251" i="1"/>
  <c r="V252" i="1"/>
  <c r="V253" i="1"/>
  <c r="V255" i="1"/>
  <c r="V256" i="1"/>
  <c r="V266" i="1"/>
  <c r="V267" i="1"/>
  <c r="V268" i="1"/>
  <c r="V269" i="1"/>
  <c r="V270" i="1"/>
  <c r="V271" i="1"/>
  <c r="V272" i="1"/>
  <c r="V273" i="1"/>
  <c r="V275" i="1"/>
  <c r="V276" i="1"/>
  <c r="V286" i="1"/>
  <c r="V287" i="1"/>
  <c r="V288" i="1"/>
  <c r="V289" i="1"/>
  <c r="V290" i="1"/>
  <c r="V291" i="1"/>
  <c r="V292" i="1"/>
  <c r="V293" i="1"/>
  <c r="V295" i="1"/>
  <c r="V296" i="1"/>
  <c r="V306" i="1"/>
  <c r="V307" i="1"/>
  <c r="V308" i="1"/>
  <c r="V309" i="1"/>
  <c r="V310" i="1"/>
  <c r="V311" i="1"/>
  <c r="V312" i="1"/>
  <c r="V313" i="1"/>
  <c r="V315" i="1"/>
  <c r="V316" i="1"/>
  <c r="V326" i="1"/>
  <c r="V327" i="1"/>
  <c r="V328" i="1"/>
  <c r="V329" i="1"/>
  <c r="V330" i="1"/>
  <c r="V331" i="1"/>
  <c r="V332" i="1"/>
  <c r="V333" i="1"/>
  <c r="V335" i="1"/>
  <c r="V336" i="1"/>
  <c r="V346" i="1"/>
  <c r="V347" i="1"/>
  <c r="V348" i="1"/>
  <c r="V349" i="1"/>
  <c r="V350" i="1"/>
  <c r="V351" i="1"/>
  <c r="V352" i="1"/>
  <c r="V353" i="1"/>
  <c r="V355" i="1"/>
  <c r="V356" i="1"/>
  <c r="V366" i="1"/>
  <c r="V367" i="1"/>
  <c r="V368" i="1"/>
  <c r="V369" i="1"/>
  <c r="V370" i="1"/>
  <c r="V371" i="1"/>
  <c r="V372" i="1"/>
  <c r="V373" i="1"/>
  <c r="V375" i="1"/>
  <c r="V376" i="1"/>
  <c r="V386" i="1"/>
  <c r="V387" i="1"/>
  <c r="V388" i="1"/>
  <c r="V389" i="1"/>
  <c r="V390" i="1"/>
  <c r="V391" i="1"/>
  <c r="V392" i="1"/>
  <c r="V393" i="1"/>
  <c r="V395" i="1"/>
  <c r="V396" i="1"/>
  <c r="U5" i="1"/>
  <c r="AZ20" i="1" l="1"/>
  <c r="AZ21" i="1"/>
  <c r="AZ22" i="1"/>
  <c r="AZ23" i="1"/>
  <c r="AZ24" i="1"/>
  <c r="AZ25" i="1"/>
  <c r="AZ26" i="1"/>
  <c r="AZ27" i="1"/>
  <c r="AZ28" i="1"/>
  <c r="AZ29" i="1"/>
  <c r="AZ30" i="1"/>
  <c r="AZ31" i="1"/>
  <c r="AZ32" i="1"/>
  <c r="AZ33" i="1"/>
  <c r="AZ34" i="1"/>
  <c r="AZ35" i="1"/>
  <c r="AZ36" i="1"/>
  <c r="AZ37" i="1"/>
  <c r="AZ38" i="1"/>
  <c r="AZ39" i="1"/>
  <c r="AZ40" i="1"/>
  <c r="AZ41" i="1"/>
  <c r="AZ42" i="1"/>
  <c r="AZ43" i="1"/>
  <c r="AZ44" i="1"/>
  <c r="AZ45" i="1"/>
  <c r="AZ46" i="1"/>
  <c r="AZ47" i="1"/>
  <c r="AZ48" i="1"/>
  <c r="AZ49" i="1"/>
  <c r="AZ50" i="1"/>
  <c r="AZ51" i="1"/>
  <c r="AZ52" i="1"/>
  <c r="AZ53" i="1"/>
  <c r="AZ54" i="1"/>
  <c r="AZ55" i="1"/>
  <c r="AZ56" i="1"/>
  <c r="AZ57" i="1"/>
  <c r="AZ58" i="1"/>
  <c r="AZ59" i="1"/>
  <c r="AZ60" i="1"/>
  <c r="AZ61" i="1"/>
  <c r="AZ62" i="1"/>
  <c r="AZ63" i="1"/>
  <c r="AZ64" i="1"/>
  <c r="AZ65" i="1"/>
  <c r="AZ66" i="1"/>
  <c r="AZ67" i="1"/>
  <c r="AZ68" i="1"/>
  <c r="AZ69" i="1"/>
  <c r="AZ70" i="1"/>
  <c r="AZ71" i="1"/>
  <c r="AZ72" i="1"/>
  <c r="AZ73" i="1"/>
  <c r="AZ74" i="1"/>
  <c r="AZ75" i="1"/>
  <c r="AZ76" i="1"/>
  <c r="AZ77" i="1"/>
  <c r="AZ78" i="1"/>
  <c r="AZ79" i="1"/>
  <c r="AZ80" i="1"/>
  <c r="AZ81" i="1"/>
  <c r="AZ82" i="1"/>
  <c r="AZ83" i="1"/>
  <c r="AZ84" i="1"/>
  <c r="AZ85" i="1"/>
  <c r="AZ86" i="1"/>
  <c r="AZ87" i="1"/>
  <c r="AZ88" i="1"/>
  <c r="AZ89" i="1"/>
  <c r="AZ90" i="1"/>
  <c r="AZ91" i="1"/>
  <c r="AZ92" i="1"/>
  <c r="AZ93" i="1"/>
  <c r="AZ94" i="1"/>
  <c r="AZ95" i="1"/>
  <c r="AZ96" i="1"/>
  <c r="AZ97" i="1"/>
  <c r="AZ98" i="1"/>
  <c r="AZ99" i="1"/>
  <c r="AZ100" i="1"/>
  <c r="AZ101" i="1"/>
  <c r="AZ102" i="1"/>
  <c r="AZ103" i="1"/>
  <c r="AZ104" i="1"/>
  <c r="AZ105" i="1"/>
  <c r="AZ106" i="1"/>
  <c r="AZ107" i="1"/>
  <c r="AZ108" i="1"/>
  <c r="AZ109" i="1"/>
  <c r="AZ110" i="1"/>
  <c r="AZ111" i="1"/>
  <c r="AZ112" i="1"/>
  <c r="AZ113" i="1"/>
  <c r="AZ114" i="1"/>
  <c r="AZ115" i="1"/>
  <c r="AZ116" i="1"/>
  <c r="AZ117" i="1"/>
  <c r="AZ118" i="1"/>
  <c r="AZ119" i="1"/>
  <c r="AZ120" i="1"/>
  <c r="AZ121" i="1"/>
  <c r="AZ122" i="1"/>
  <c r="AZ123" i="1"/>
  <c r="AZ124" i="1"/>
  <c r="AZ125" i="1"/>
  <c r="AZ126" i="1"/>
  <c r="AZ127" i="1"/>
  <c r="AZ128" i="1"/>
  <c r="AZ129" i="1"/>
  <c r="AZ130" i="1"/>
  <c r="AZ131" i="1"/>
  <c r="AZ132" i="1"/>
  <c r="AZ133" i="1"/>
  <c r="AZ134" i="1"/>
  <c r="AZ135" i="1"/>
  <c r="AZ136" i="1"/>
  <c r="AZ137" i="1"/>
  <c r="AZ138" i="1"/>
  <c r="AZ139" i="1"/>
  <c r="AZ140" i="1"/>
  <c r="AZ141" i="1"/>
  <c r="AZ142" i="1"/>
  <c r="AZ143" i="1"/>
  <c r="AZ144" i="1"/>
  <c r="AZ145" i="1"/>
  <c r="AZ146" i="1"/>
  <c r="AZ147" i="1"/>
  <c r="AZ148" i="1"/>
  <c r="AZ149" i="1"/>
  <c r="AZ150" i="1"/>
  <c r="AZ151" i="1"/>
  <c r="AZ152" i="1"/>
  <c r="AZ153" i="1"/>
  <c r="AZ154" i="1"/>
  <c r="AZ155" i="1"/>
  <c r="AZ156" i="1"/>
  <c r="AZ157" i="1"/>
  <c r="AZ158" i="1"/>
  <c r="AZ159" i="1"/>
  <c r="AZ160" i="1"/>
  <c r="AZ161" i="1"/>
  <c r="AZ162" i="1"/>
  <c r="AZ163" i="1"/>
  <c r="AZ164" i="1"/>
  <c r="AZ165" i="1"/>
  <c r="AZ166" i="1"/>
  <c r="AZ167" i="1"/>
  <c r="AZ168" i="1"/>
  <c r="AZ169" i="1"/>
  <c r="AZ170" i="1"/>
  <c r="AZ171" i="1"/>
  <c r="AZ172" i="1"/>
  <c r="AZ173" i="1"/>
  <c r="AZ174" i="1"/>
  <c r="AZ175" i="1"/>
  <c r="AZ176" i="1"/>
  <c r="AZ177" i="1"/>
  <c r="AZ178" i="1"/>
  <c r="AZ179" i="1"/>
  <c r="AZ180" i="1"/>
  <c r="AZ181" i="1"/>
  <c r="AZ182" i="1"/>
  <c r="AZ183" i="1"/>
  <c r="AZ184" i="1"/>
  <c r="AZ185" i="1"/>
  <c r="AZ186" i="1"/>
  <c r="AZ187" i="1"/>
  <c r="AZ188" i="1"/>
  <c r="AZ189" i="1"/>
  <c r="AZ190" i="1"/>
  <c r="AZ191" i="1"/>
  <c r="AZ192" i="1"/>
  <c r="AZ193" i="1"/>
  <c r="AZ194" i="1"/>
  <c r="AZ195" i="1"/>
  <c r="AZ196" i="1"/>
  <c r="AZ197" i="1"/>
  <c r="AZ198" i="1"/>
  <c r="AZ199" i="1"/>
  <c r="AZ200" i="1"/>
  <c r="AZ201" i="1"/>
  <c r="AZ202" i="1"/>
  <c r="AZ203" i="1"/>
  <c r="AZ204" i="1"/>
  <c r="AZ205" i="1"/>
  <c r="AZ206" i="1"/>
  <c r="AZ207" i="1"/>
  <c r="AZ208" i="1"/>
  <c r="AZ209" i="1"/>
  <c r="AZ210" i="1"/>
  <c r="AZ211" i="1"/>
  <c r="AZ212" i="1"/>
  <c r="AZ213" i="1"/>
  <c r="AZ214" i="1"/>
  <c r="AZ215" i="1"/>
  <c r="AZ216" i="1"/>
  <c r="AZ217" i="1"/>
  <c r="AZ218" i="1"/>
  <c r="AZ219" i="1"/>
  <c r="AZ220" i="1"/>
  <c r="AZ221" i="1"/>
  <c r="AZ222" i="1"/>
  <c r="AZ223" i="1"/>
  <c r="AZ224" i="1"/>
  <c r="AZ225" i="1"/>
  <c r="AZ226" i="1"/>
  <c r="AZ227" i="1"/>
  <c r="AZ228" i="1"/>
  <c r="AZ229" i="1"/>
  <c r="AZ230" i="1"/>
  <c r="AZ231" i="1"/>
  <c r="AZ232" i="1"/>
  <c r="AZ233" i="1"/>
  <c r="AZ234" i="1"/>
  <c r="AZ235" i="1"/>
  <c r="AZ236" i="1"/>
  <c r="AZ237" i="1"/>
  <c r="AZ238" i="1"/>
  <c r="AZ239" i="1"/>
  <c r="AZ240" i="1"/>
  <c r="AZ241" i="1"/>
  <c r="AZ242" i="1"/>
  <c r="AZ243" i="1"/>
  <c r="AZ244" i="1"/>
  <c r="AZ245" i="1"/>
  <c r="AZ246" i="1"/>
  <c r="AZ247" i="1"/>
  <c r="AZ248" i="1"/>
  <c r="AZ249" i="1"/>
  <c r="AZ250" i="1"/>
  <c r="AZ251" i="1"/>
  <c r="AZ252" i="1"/>
  <c r="AZ253" i="1"/>
  <c r="AZ254" i="1"/>
  <c r="AZ255" i="1"/>
  <c r="AZ256" i="1"/>
  <c r="AZ257" i="1"/>
  <c r="AZ258" i="1"/>
  <c r="AZ259" i="1"/>
  <c r="AZ260" i="1"/>
  <c r="AZ261" i="1"/>
  <c r="AZ262" i="1"/>
  <c r="AZ263" i="1"/>
  <c r="AZ264" i="1"/>
  <c r="AZ265" i="1"/>
  <c r="AZ266" i="1"/>
  <c r="AZ267" i="1"/>
  <c r="AZ268" i="1"/>
  <c r="AZ269" i="1"/>
  <c r="AZ270" i="1"/>
  <c r="AZ271" i="1"/>
  <c r="AZ272" i="1"/>
  <c r="AZ273" i="1"/>
  <c r="AZ274" i="1"/>
  <c r="AZ275" i="1"/>
  <c r="AZ276" i="1"/>
  <c r="AZ277" i="1"/>
  <c r="AZ278" i="1"/>
  <c r="AZ279" i="1"/>
  <c r="AZ280" i="1"/>
  <c r="AZ281" i="1"/>
  <c r="AZ282" i="1"/>
  <c r="AZ283" i="1"/>
  <c r="AZ284" i="1"/>
  <c r="AZ285" i="1"/>
  <c r="AZ286" i="1"/>
  <c r="AZ287" i="1"/>
  <c r="AZ288" i="1"/>
  <c r="AZ289" i="1"/>
  <c r="AZ290" i="1"/>
  <c r="AZ291" i="1"/>
  <c r="AZ292" i="1"/>
  <c r="AZ293" i="1"/>
  <c r="AZ294" i="1"/>
  <c r="AZ295" i="1"/>
  <c r="AZ296" i="1"/>
  <c r="AZ297" i="1"/>
  <c r="AZ298" i="1"/>
  <c r="AZ299" i="1"/>
  <c r="AZ300" i="1"/>
  <c r="AZ301" i="1"/>
  <c r="AZ302" i="1"/>
  <c r="AZ303" i="1"/>
  <c r="AZ304" i="1"/>
  <c r="AZ305" i="1"/>
  <c r="AZ306" i="1"/>
  <c r="AZ307" i="1"/>
  <c r="AZ308" i="1"/>
  <c r="AZ309" i="1"/>
  <c r="AZ310" i="1"/>
  <c r="AZ311" i="1"/>
  <c r="AZ312" i="1"/>
  <c r="AZ313" i="1"/>
  <c r="AZ314" i="1"/>
  <c r="AZ315" i="1"/>
  <c r="AZ316" i="1"/>
  <c r="AZ317" i="1"/>
  <c r="AZ318" i="1"/>
  <c r="AZ319" i="1"/>
  <c r="AZ320" i="1"/>
  <c r="AZ321" i="1"/>
  <c r="AZ322" i="1"/>
  <c r="AZ323" i="1"/>
  <c r="AZ324" i="1"/>
  <c r="AZ325" i="1"/>
  <c r="AZ326" i="1"/>
  <c r="AZ327" i="1"/>
  <c r="AZ328" i="1"/>
  <c r="AZ329" i="1"/>
  <c r="AZ330" i="1"/>
  <c r="AZ331" i="1"/>
  <c r="AZ332" i="1"/>
  <c r="AZ333" i="1"/>
  <c r="AZ334" i="1"/>
  <c r="AZ335" i="1"/>
  <c r="AZ336" i="1"/>
  <c r="AZ337" i="1"/>
  <c r="AZ338" i="1"/>
  <c r="AZ339" i="1"/>
  <c r="AZ340" i="1"/>
  <c r="AZ341" i="1"/>
  <c r="AZ342" i="1"/>
  <c r="AZ343" i="1"/>
  <c r="AZ344" i="1"/>
  <c r="AZ345" i="1"/>
  <c r="AZ346" i="1"/>
  <c r="AZ347" i="1"/>
  <c r="AZ348" i="1"/>
  <c r="AZ349" i="1"/>
  <c r="AZ350" i="1"/>
  <c r="AZ351" i="1"/>
  <c r="AZ352" i="1"/>
  <c r="AZ353" i="1"/>
  <c r="AZ354" i="1"/>
  <c r="AZ355" i="1"/>
  <c r="AZ356" i="1"/>
  <c r="AZ357" i="1"/>
  <c r="AZ358" i="1"/>
  <c r="AZ359" i="1"/>
  <c r="AZ360" i="1"/>
  <c r="AZ361" i="1"/>
  <c r="AZ362" i="1"/>
  <c r="AZ363" i="1"/>
  <c r="AZ364" i="1"/>
  <c r="AZ365" i="1"/>
  <c r="AZ366" i="1"/>
  <c r="AZ367" i="1"/>
  <c r="AZ368" i="1"/>
  <c r="AZ369" i="1"/>
  <c r="AZ370" i="1"/>
  <c r="AZ371" i="1"/>
  <c r="AZ372" i="1"/>
  <c r="AZ373" i="1"/>
  <c r="AZ374" i="1"/>
  <c r="AZ375" i="1"/>
  <c r="AZ376" i="1"/>
  <c r="AZ377" i="1"/>
  <c r="AZ378" i="1"/>
  <c r="AZ379" i="1"/>
  <c r="AZ380" i="1"/>
  <c r="AZ381" i="1"/>
  <c r="AZ382" i="1"/>
  <c r="AZ383" i="1"/>
  <c r="AZ384" i="1"/>
  <c r="AZ385" i="1"/>
  <c r="AZ386" i="1"/>
  <c r="AZ387" i="1"/>
  <c r="AZ388" i="1"/>
  <c r="AZ389" i="1"/>
  <c r="AZ390" i="1"/>
  <c r="AZ391" i="1"/>
  <c r="AZ392" i="1"/>
  <c r="AZ393" i="1"/>
  <c r="AZ394" i="1"/>
  <c r="AZ395" i="1"/>
  <c r="AZ396" i="1"/>
  <c r="AZ397" i="1"/>
  <c r="AZ5" i="1"/>
  <c r="AZ6" i="1"/>
  <c r="AZ8" i="1"/>
  <c r="AZ9" i="1"/>
  <c r="AZ10" i="1"/>
  <c r="AZ11" i="1"/>
  <c r="AZ12" i="1"/>
  <c r="AZ13" i="1"/>
  <c r="AZ14" i="1"/>
  <c r="AZ15" i="1"/>
  <c r="AZ16" i="1"/>
  <c r="AZ17" i="1"/>
  <c r="AZ18" i="1"/>
  <c r="AZ19" i="1"/>
  <c r="AL5" i="1"/>
  <c r="AZ7" i="1" l="1"/>
  <c r="V5" i="1"/>
  <c r="AK364" i="1"/>
  <c r="AL364" i="1" s="1"/>
  <c r="AM364" i="1"/>
  <c r="AN364" i="1"/>
  <c r="AO364" i="1"/>
  <c r="AP364" i="1"/>
  <c r="AS364" i="1"/>
  <c r="AT364" i="1"/>
  <c r="AU364" i="1"/>
  <c r="AV364" i="1"/>
  <c r="AX364" i="1"/>
  <c r="AY364" i="1" s="1"/>
  <c r="AK365" i="1"/>
  <c r="AL365" i="1" s="1"/>
  <c r="AM365" i="1"/>
  <c r="AN365" i="1"/>
  <c r="AO365" i="1"/>
  <c r="AP365" i="1"/>
  <c r="AS365" i="1"/>
  <c r="AT365" i="1"/>
  <c r="AU365" i="1"/>
  <c r="AV365" i="1"/>
  <c r="AK366" i="1"/>
  <c r="AL366" i="1" s="1"/>
  <c r="AM366" i="1"/>
  <c r="AN366" i="1"/>
  <c r="AO366" i="1"/>
  <c r="AP366" i="1"/>
  <c r="AS366" i="1"/>
  <c r="AT366" i="1"/>
  <c r="AU366" i="1"/>
  <c r="AV366" i="1"/>
  <c r="AK367" i="1"/>
  <c r="AL367" i="1" s="1"/>
  <c r="AM367" i="1"/>
  <c r="AN367" i="1"/>
  <c r="AO367" i="1"/>
  <c r="AP367" i="1"/>
  <c r="AS367" i="1"/>
  <c r="AT367" i="1"/>
  <c r="AU367" i="1"/>
  <c r="AV367" i="1"/>
  <c r="AX367" i="1"/>
  <c r="AY367" i="1" s="1"/>
  <c r="AK368" i="1"/>
  <c r="AL368" i="1" s="1"/>
  <c r="AM368" i="1"/>
  <c r="AN368" i="1"/>
  <c r="AO368" i="1"/>
  <c r="AP368" i="1"/>
  <c r="AS368" i="1"/>
  <c r="AT368" i="1"/>
  <c r="AU368" i="1"/>
  <c r="AV368" i="1"/>
  <c r="AK369" i="1"/>
  <c r="AL369" i="1" s="1"/>
  <c r="AM369" i="1"/>
  <c r="AN369" i="1"/>
  <c r="AO369" i="1"/>
  <c r="AP369" i="1"/>
  <c r="AS369" i="1"/>
  <c r="AT369" i="1"/>
  <c r="AU369" i="1"/>
  <c r="AV369" i="1"/>
  <c r="AX369" i="1"/>
  <c r="AY369" i="1" s="1"/>
  <c r="AK362" i="1"/>
  <c r="AL362" i="1" s="1"/>
  <c r="AM362" i="1"/>
  <c r="AN362" i="1"/>
  <c r="AO362" i="1"/>
  <c r="AP362" i="1"/>
  <c r="AS362" i="1"/>
  <c r="AT362" i="1"/>
  <c r="AU362" i="1"/>
  <c r="AV362" i="1"/>
  <c r="AK363" i="1"/>
  <c r="AL363" i="1" s="1"/>
  <c r="AM363" i="1"/>
  <c r="AN363" i="1"/>
  <c r="AO363" i="1"/>
  <c r="AP363" i="1"/>
  <c r="AS363" i="1"/>
  <c r="AT363" i="1"/>
  <c r="AU363" i="1"/>
  <c r="AV363" i="1"/>
  <c r="AK355" i="1"/>
  <c r="AL355" i="1" s="1"/>
  <c r="AM355" i="1"/>
  <c r="AN355" i="1"/>
  <c r="AO355" i="1"/>
  <c r="AP355" i="1"/>
  <c r="AS355" i="1"/>
  <c r="AT355" i="1"/>
  <c r="AU355" i="1"/>
  <c r="AV355" i="1"/>
  <c r="AK356" i="1"/>
  <c r="AL356" i="1" s="1"/>
  <c r="AM356" i="1"/>
  <c r="AN356" i="1"/>
  <c r="AO356" i="1"/>
  <c r="AP356" i="1"/>
  <c r="AS356" i="1"/>
  <c r="AT356" i="1"/>
  <c r="AU356" i="1"/>
  <c r="AV356" i="1"/>
  <c r="AK357" i="1"/>
  <c r="AL357" i="1" s="1"/>
  <c r="AM357" i="1"/>
  <c r="AN357" i="1"/>
  <c r="AO357" i="1"/>
  <c r="AP357" i="1"/>
  <c r="AS357" i="1"/>
  <c r="AT357" i="1"/>
  <c r="AU357" i="1"/>
  <c r="AV357" i="1"/>
  <c r="AK358" i="1"/>
  <c r="AL358" i="1" s="1"/>
  <c r="AM358" i="1"/>
  <c r="AN358" i="1"/>
  <c r="AO358" i="1"/>
  <c r="AP358" i="1"/>
  <c r="AS358" i="1"/>
  <c r="AT358" i="1"/>
  <c r="AU358" i="1"/>
  <c r="AV358" i="1"/>
  <c r="AK359" i="1"/>
  <c r="AL359" i="1" s="1"/>
  <c r="AM359" i="1"/>
  <c r="AN359" i="1"/>
  <c r="AO359" i="1"/>
  <c r="AP359" i="1"/>
  <c r="AS359" i="1"/>
  <c r="AT359" i="1"/>
  <c r="AU359" i="1"/>
  <c r="AV359" i="1"/>
  <c r="AK360" i="1"/>
  <c r="AL360" i="1" s="1"/>
  <c r="AM360" i="1"/>
  <c r="AN360" i="1"/>
  <c r="AO360" i="1"/>
  <c r="AP360" i="1"/>
  <c r="AS360" i="1"/>
  <c r="AT360" i="1"/>
  <c r="AU360" i="1"/>
  <c r="AV360" i="1"/>
  <c r="AX360" i="1"/>
  <c r="AY360" i="1" s="1"/>
  <c r="AK361" i="1"/>
  <c r="AL361" i="1" s="1"/>
  <c r="AM361" i="1"/>
  <c r="AN361" i="1"/>
  <c r="AO361" i="1"/>
  <c r="AP361" i="1"/>
  <c r="AS361" i="1"/>
  <c r="AT361" i="1"/>
  <c r="AU361" i="1"/>
  <c r="AV361" i="1"/>
  <c r="AX359" i="1" l="1"/>
  <c r="AY359" i="1" s="1"/>
  <c r="AX358" i="1"/>
  <c r="AY358" i="1" s="1"/>
  <c r="AX366" i="1"/>
  <c r="AY366" i="1" s="1"/>
  <c r="AX368" i="1"/>
  <c r="AY368" i="1" s="1"/>
  <c r="AX362" i="1"/>
  <c r="AY362" i="1" s="1"/>
  <c r="AX355" i="1"/>
  <c r="AY355" i="1" s="1"/>
  <c r="AX357" i="1"/>
  <c r="AY357" i="1" s="1"/>
  <c r="AX365" i="1"/>
  <c r="AY365" i="1" s="1"/>
  <c r="AX356" i="1"/>
  <c r="AY356" i="1" s="1"/>
  <c r="AX363" i="1"/>
  <c r="AY363" i="1" s="1"/>
  <c r="AX361" i="1"/>
  <c r="AY361" i="1" s="1"/>
  <c r="AV296" i="1"/>
  <c r="AU296" i="1"/>
  <c r="AT296" i="1"/>
  <c r="AS296" i="1"/>
  <c r="AP296" i="1"/>
  <c r="AO296" i="1"/>
  <c r="AN296" i="1"/>
  <c r="AM296" i="1"/>
  <c r="AK296" i="1"/>
  <c r="AL296" i="1" s="1"/>
  <c r="AV295" i="1"/>
  <c r="AU295" i="1"/>
  <c r="AT295" i="1"/>
  <c r="AS295" i="1"/>
  <c r="AP295" i="1"/>
  <c r="AO295" i="1"/>
  <c r="AN295" i="1"/>
  <c r="AM295" i="1"/>
  <c r="AK295" i="1"/>
  <c r="AL295" i="1" s="1"/>
  <c r="AV294" i="1"/>
  <c r="AU294" i="1"/>
  <c r="AT294" i="1"/>
  <c r="AS294" i="1"/>
  <c r="AP294" i="1"/>
  <c r="AO294" i="1"/>
  <c r="AN294" i="1"/>
  <c r="AM294" i="1"/>
  <c r="AK294" i="1"/>
  <c r="AL294" i="1" s="1"/>
  <c r="AV293" i="1"/>
  <c r="AU293" i="1"/>
  <c r="AT293" i="1"/>
  <c r="AS293" i="1"/>
  <c r="AP293" i="1"/>
  <c r="AO293" i="1"/>
  <c r="AN293" i="1"/>
  <c r="AM293" i="1"/>
  <c r="AK293" i="1"/>
  <c r="AL293" i="1" s="1"/>
  <c r="AX295" i="1" l="1"/>
  <c r="AY295" i="1" s="1"/>
  <c r="AX296" i="1"/>
  <c r="AY296" i="1" s="1"/>
  <c r="AX293" i="1"/>
  <c r="AY293" i="1" s="1"/>
  <c r="AX294" i="1"/>
  <c r="AY294" i="1" s="1"/>
  <c r="AV205" i="1"/>
  <c r="AU205" i="1"/>
  <c r="AT205" i="1"/>
  <c r="AS205" i="1"/>
  <c r="AP205" i="1"/>
  <c r="AO205" i="1"/>
  <c r="AN205" i="1"/>
  <c r="AM205" i="1"/>
  <c r="AK205" i="1"/>
  <c r="AL205" i="1" s="1"/>
  <c r="AV204" i="1"/>
  <c r="AU204" i="1"/>
  <c r="AT204" i="1"/>
  <c r="AS204" i="1"/>
  <c r="AX204" i="1" s="1"/>
  <c r="AY204" i="1" s="1"/>
  <c r="AP204" i="1"/>
  <c r="AO204" i="1"/>
  <c r="AN204" i="1"/>
  <c r="AM204" i="1"/>
  <c r="AK204" i="1"/>
  <c r="AL204" i="1" s="1"/>
  <c r="AV209" i="1"/>
  <c r="AU209" i="1"/>
  <c r="AT209" i="1"/>
  <c r="AS209" i="1"/>
  <c r="AP209" i="1"/>
  <c r="AO209" i="1"/>
  <c r="AN209" i="1"/>
  <c r="AM209" i="1"/>
  <c r="AK209" i="1"/>
  <c r="AL209" i="1" s="1"/>
  <c r="AV169" i="1"/>
  <c r="AU169" i="1"/>
  <c r="AT169" i="1"/>
  <c r="AS169" i="1"/>
  <c r="AX169" i="1" s="1"/>
  <c r="AY169" i="1" s="1"/>
  <c r="AP169" i="1"/>
  <c r="AO169" i="1"/>
  <c r="AN169" i="1"/>
  <c r="AM169" i="1"/>
  <c r="AK169" i="1"/>
  <c r="AL169" i="1" s="1"/>
  <c r="AV177" i="1"/>
  <c r="AU177" i="1"/>
  <c r="AT177" i="1"/>
  <c r="AS177" i="1"/>
  <c r="AP177" i="1"/>
  <c r="AO177" i="1"/>
  <c r="AN177" i="1"/>
  <c r="AM177" i="1"/>
  <c r="AK177" i="1"/>
  <c r="AL177" i="1" s="1"/>
  <c r="AV185" i="1"/>
  <c r="AU185" i="1"/>
  <c r="AT185" i="1"/>
  <c r="AS185" i="1"/>
  <c r="AX185" i="1" s="1"/>
  <c r="AY185" i="1" s="1"/>
  <c r="AP185" i="1"/>
  <c r="AO185" i="1"/>
  <c r="AN185" i="1"/>
  <c r="AM185" i="1"/>
  <c r="AK185" i="1"/>
  <c r="AL185" i="1" s="1"/>
  <c r="AV181" i="1"/>
  <c r="AU181" i="1"/>
  <c r="AT181" i="1"/>
  <c r="AS181" i="1"/>
  <c r="AP181" i="1"/>
  <c r="AO181" i="1"/>
  <c r="AN181" i="1"/>
  <c r="AM181" i="1"/>
  <c r="AK181" i="1"/>
  <c r="AL181" i="1" s="1"/>
  <c r="AV200" i="1"/>
  <c r="AU200" i="1"/>
  <c r="AT200" i="1"/>
  <c r="AS200" i="1"/>
  <c r="AP200" i="1"/>
  <c r="AO200" i="1"/>
  <c r="AN200" i="1"/>
  <c r="AM200" i="1"/>
  <c r="AK200" i="1"/>
  <c r="AL200" i="1" s="1"/>
  <c r="AK201" i="1"/>
  <c r="AL201" i="1" s="1"/>
  <c r="AM201" i="1"/>
  <c r="AN201" i="1"/>
  <c r="AO201" i="1"/>
  <c r="AP201" i="1"/>
  <c r="AS201" i="1"/>
  <c r="AT201" i="1"/>
  <c r="AU201" i="1"/>
  <c r="AV201" i="1"/>
  <c r="AV203" i="1"/>
  <c r="AU203" i="1"/>
  <c r="AT203" i="1"/>
  <c r="AS203" i="1"/>
  <c r="AP203" i="1"/>
  <c r="AO203" i="1"/>
  <c r="AN203" i="1"/>
  <c r="AM203" i="1"/>
  <c r="AK203" i="1"/>
  <c r="AL203" i="1" s="1"/>
  <c r="AV202" i="1"/>
  <c r="AU202" i="1"/>
  <c r="AT202" i="1"/>
  <c r="AS202" i="1"/>
  <c r="AP202" i="1"/>
  <c r="AO202" i="1"/>
  <c r="AN202" i="1"/>
  <c r="AM202" i="1"/>
  <c r="AK202" i="1"/>
  <c r="AL202" i="1" s="1"/>
  <c r="AV292" i="1"/>
  <c r="AU292" i="1"/>
  <c r="AT292" i="1"/>
  <c r="AS292" i="1"/>
  <c r="AP292" i="1"/>
  <c r="AO292" i="1"/>
  <c r="AN292" i="1"/>
  <c r="AM292" i="1"/>
  <c r="AK292" i="1"/>
  <c r="AL292" i="1" s="1"/>
  <c r="AV291" i="1"/>
  <c r="AU291" i="1"/>
  <c r="AT291" i="1"/>
  <c r="AS291" i="1"/>
  <c r="AP291" i="1"/>
  <c r="AO291" i="1"/>
  <c r="AN291" i="1"/>
  <c r="AM291" i="1"/>
  <c r="AK291" i="1"/>
  <c r="AL291" i="1" s="1"/>
  <c r="AV290" i="1"/>
  <c r="AU290" i="1"/>
  <c r="AT290" i="1"/>
  <c r="AS290" i="1"/>
  <c r="AP290" i="1"/>
  <c r="AO290" i="1"/>
  <c r="AN290" i="1"/>
  <c r="AM290" i="1"/>
  <c r="AK290" i="1"/>
  <c r="AL290" i="1" s="1"/>
  <c r="AV289" i="1"/>
  <c r="AU289" i="1"/>
  <c r="AT289" i="1"/>
  <c r="AS289" i="1"/>
  <c r="AP289" i="1"/>
  <c r="AO289" i="1"/>
  <c r="AN289" i="1"/>
  <c r="AM289" i="1"/>
  <c r="AK289" i="1"/>
  <c r="AL289" i="1" s="1"/>
  <c r="AV288" i="1"/>
  <c r="AU288" i="1"/>
  <c r="AT288" i="1"/>
  <c r="AS288" i="1"/>
  <c r="AP288" i="1"/>
  <c r="AO288" i="1"/>
  <c r="AN288" i="1"/>
  <c r="AM288" i="1"/>
  <c r="AK288" i="1"/>
  <c r="AL288" i="1" s="1"/>
  <c r="AK297" i="1"/>
  <c r="AL297" i="1" s="1"/>
  <c r="AM297" i="1"/>
  <c r="AN297" i="1"/>
  <c r="AO297" i="1"/>
  <c r="AP297" i="1"/>
  <c r="AS297" i="1"/>
  <c r="AT297" i="1"/>
  <c r="AU297" i="1"/>
  <c r="AV297" i="1"/>
  <c r="AX201" i="1" l="1"/>
  <c r="AY201" i="1" s="1"/>
  <c r="AX209" i="1"/>
  <c r="AY209" i="1" s="1"/>
  <c r="AX288" i="1"/>
  <c r="AY288" i="1" s="1"/>
  <c r="AX177" i="1"/>
  <c r="AY177" i="1" s="1"/>
  <c r="AX205" i="1"/>
  <c r="AY205" i="1" s="1"/>
  <c r="AX181" i="1"/>
  <c r="AY181" i="1" s="1"/>
  <c r="AX200" i="1"/>
  <c r="AY200" i="1" s="1"/>
  <c r="AX202" i="1"/>
  <c r="AY202" i="1" s="1"/>
  <c r="AX297" i="1"/>
  <c r="AY297" i="1" s="1"/>
  <c r="AX291" i="1"/>
  <c r="AY291" i="1" s="1"/>
  <c r="AX292" i="1"/>
  <c r="AY292" i="1" s="1"/>
  <c r="AX203" i="1"/>
  <c r="AY203" i="1" s="1"/>
  <c r="AX290" i="1"/>
  <c r="AY290" i="1" s="1"/>
  <c r="AX289" i="1"/>
  <c r="AY289" i="1" s="1"/>
  <c r="AK282" i="1"/>
  <c r="AL282" i="1" s="1"/>
  <c r="AV282" i="1"/>
  <c r="AT282" i="1"/>
  <c r="AU282" i="1"/>
  <c r="AS282" i="1"/>
  <c r="AX282" i="1" s="1"/>
  <c r="AY282" i="1" s="1"/>
  <c r="AP282" i="1"/>
  <c r="AO282" i="1"/>
  <c r="AN282" i="1"/>
  <c r="AM282" i="1"/>
  <c r="AV35" i="1" l="1"/>
  <c r="AU35" i="1"/>
  <c r="AT35" i="1"/>
  <c r="AS35" i="1"/>
  <c r="AP35" i="1"/>
  <c r="AO35" i="1"/>
  <c r="AN35" i="1"/>
  <c r="AM35" i="1"/>
  <c r="AK35" i="1"/>
  <c r="AL35" i="1" s="1"/>
  <c r="AV34" i="1"/>
  <c r="AU34" i="1"/>
  <c r="AT34" i="1"/>
  <c r="AS34" i="1"/>
  <c r="AX34" i="1" s="1"/>
  <c r="AY34" i="1" s="1"/>
  <c r="AP34" i="1"/>
  <c r="AO34" i="1"/>
  <c r="AN34" i="1"/>
  <c r="AM34" i="1"/>
  <c r="AK34" i="1"/>
  <c r="AL34" i="1" s="1"/>
  <c r="AV391" i="1"/>
  <c r="AU391" i="1"/>
  <c r="AT391" i="1"/>
  <c r="AS391" i="1"/>
  <c r="AP391" i="1"/>
  <c r="AO391" i="1"/>
  <c r="AN391" i="1"/>
  <c r="AM391" i="1"/>
  <c r="AK391" i="1"/>
  <c r="AL391" i="1" s="1"/>
  <c r="AV390" i="1"/>
  <c r="AU390" i="1"/>
  <c r="AT390" i="1"/>
  <c r="AS390" i="1"/>
  <c r="AP390" i="1"/>
  <c r="AO390" i="1"/>
  <c r="AN390" i="1"/>
  <c r="AM390" i="1"/>
  <c r="AK390" i="1"/>
  <c r="AL390" i="1" s="1"/>
  <c r="AX35" i="1" l="1"/>
  <c r="AY35" i="1" s="1"/>
  <c r="AX390" i="1"/>
  <c r="AY390" i="1" s="1"/>
  <c r="AX391" i="1"/>
  <c r="AY391" i="1" s="1"/>
  <c r="AV379" i="1"/>
  <c r="AU379" i="1"/>
  <c r="AT379" i="1"/>
  <c r="AS379" i="1"/>
  <c r="AP379" i="1"/>
  <c r="AO379" i="1"/>
  <c r="AN379" i="1"/>
  <c r="AM379" i="1"/>
  <c r="AK379" i="1"/>
  <c r="AL379" i="1" s="1"/>
  <c r="AV378" i="1"/>
  <c r="AU378" i="1"/>
  <c r="AT378" i="1"/>
  <c r="AS378" i="1"/>
  <c r="AX378" i="1" s="1"/>
  <c r="AY378" i="1" s="1"/>
  <c r="AP378" i="1"/>
  <c r="AO378" i="1"/>
  <c r="AN378" i="1"/>
  <c r="AM378" i="1"/>
  <c r="AK378" i="1"/>
  <c r="AL378" i="1" s="1"/>
  <c r="AV377" i="1"/>
  <c r="AU377" i="1"/>
  <c r="AT377" i="1"/>
  <c r="AS377" i="1"/>
  <c r="AP377" i="1"/>
  <c r="AO377" i="1"/>
  <c r="AN377" i="1"/>
  <c r="AM377" i="1"/>
  <c r="AK377" i="1"/>
  <c r="AL377" i="1" s="1"/>
  <c r="AV376" i="1"/>
  <c r="AU376" i="1"/>
  <c r="AT376" i="1"/>
  <c r="AS376" i="1"/>
  <c r="AP376" i="1"/>
  <c r="AO376" i="1"/>
  <c r="AN376" i="1"/>
  <c r="AM376" i="1"/>
  <c r="AK376" i="1"/>
  <c r="AL376" i="1" s="1"/>
  <c r="AV336" i="1"/>
  <c r="AU336" i="1"/>
  <c r="AT336" i="1"/>
  <c r="AS336" i="1"/>
  <c r="AP336" i="1"/>
  <c r="AO336" i="1"/>
  <c r="AN336" i="1"/>
  <c r="AM336" i="1"/>
  <c r="AK336" i="1"/>
  <c r="AL336" i="1" s="1"/>
  <c r="AV335" i="1"/>
  <c r="AU335" i="1"/>
  <c r="AT335" i="1"/>
  <c r="AS335" i="1"/>
  <c r="AX335" i="1" s="1"/>
  <c r="AY335" i="1" s="1"/>
  <c r="AP335" i="1"/>
  <c r="AO335" i="1"/>
  <c r="AN335" i="1"/>
  <c r="AM335" i="1"/>
  <c r="AK335" i="1"/>
  <c r="AL335" i="1" s="1"/>
  <c r="AX379" i="1" l="1"/>
  <c r="AY379" i="1" s="1"/>
  <c r="AX336" i="1"/>
  <c r="AY336" i="1" s="1"/>
  <c r="AX376" i="1"/>
  <c r="AY376" i="1" s="1"/>
  <c r="AX377" i="1"/>
  <c r="AY377" i="1" s="1"/>
  <c r="AV385" i="1"/>
  <c r="AU385" i="1"/>
  <c r="AT385" i="1"/>
  <c r="AS385" i="1"/>
  <c r="AP385" i="1"/>
  <c r="AO385" i="1"/>
  <c r="AN385" i="1"/>
  <c r="AM385" i="1"/>
  <c r="AK385" i="1"/>
  <c r="AL385" i="1" s="1"/>
  <c r="AV383" i="1"/>
  <c r="AU383" i="1"/>
  <c r="AT383" i="1"/>
  <c r="AS383" i="1"/>
  <c r="AX383" i="1" s="1"/>
  <c r="AY383" i="1" s="1"/>
  <c r="AP383" i="1"/>
  <c r="AO383" i="1"/>
  <c r="AN383" i="1"/>
  <c r="AM383" i="1"/>
  <c r="AK383" i="1"/>
  <c r="AL383" i="1" s="1"/>
  <c r="AV374" i="1"/>
  <c r="AU374" i="1"/>
  <c r="AT374" i="1"/>
  <c r="AS374" i="1"/>
  <c r="AP374" i="1"/>
  <c r="AO374" i="1"/>
  <c r="AN374" i="1"/>
  <c r="AM374" i="1"/>
  <c r="AK374" i="1"/>
  <c r="AL374" i="1" s="1"/>
  <c r="AV373" i="1"/>
  <c r="AU373" i="1"/>
  <c r="AT373" i="1"/>
  <c r="AS373" i="1"/>
  <c r="AP373" i="1"/>
  <c r="AO373" i="1"/>
  <c r="AN373" i="1"/>
  <c r="AM373" i="1"/>
  <c r="AK373" i="1"/>
  <c r="AL373" i="1" s="1"/>
  <c r="AV354" i="1"/>
  <c r="AU354" i="1"/>
  <c r="AT354" i="1"/>
  <c r="AS354" i="1"/>
  <c r="AP354" i="1"/>
  <c r="AO354" i="1"/>
  <c r="AN354" i="1"/>
  <c r="AM354" i="1"/>
  <c r="AK354" i="1"/>
  <c r="AL354" i="1" s="1"/>
  <c r="AX385" i="1" l="1"/>
  <c r="AY385" i="1" s="1"/>
  <c r="AX373" i="1"/>
  <c r="AY373" i="1" s="1"/>
  <c r="AX354" i="1"/>
  <c r="AY354" i="1" s="1"/>
  <c r="AX374" i="1"/>
  <c r="AY374" i="1" s="1"/>
  <c r="AV199" i="1"/>
  <c r="AU199" i="1"/>
  <c r="AT199" i="1"/>
  <c r="AS199" i="1"/>
  <c r="AP199" i="1"/>
  <c r="AO199" i="1"/>
  <c r="AN199" i="1"/>
  <c r="AM199" i="1"/>
  <c r="AK199" i="1"/>
  <c r="AL199" i="1" s="1"/>
  <c r="AV198" i="1"/>
  <c r="AU198" i="1"/>
  <c r="AT198" i="1"/>
  <c r="AS198" i="1"/>
  <c r="AX198" i="1" s="1"/>
  <c r="AY198" i="1" s="1"/>
  <c r="AP198" i="1"/>
  <c r="AO198" i="1"/>
  <c r="AN198" i="1"/>
  <c r="AM198" i="1"/>
  <c r="AK198" i="1"/>
  <c r="AL198" i="1" s="1"/>
  <c r="AV197" i="1"/>
  <c r="AU197" i="1"/>
  <c r="AT197" i="1"/>
  <c r="AS197" i="1"/>
  <c r="AP197" i="1"/>
  <c r="AO197" i="1"/>
  <c r="AN197" i="1"/>
  <c r="AM197" i="1"/>
  <c r="AK197" i="1"/>
  <c r="AL197" i="1" s="1"/>
  <c r="AV196" i="1"/>
  <c r="AU196" i="1"/>
  <c r="AT196" i="1"/>
  <c r="AS196" i="1"/>
  <c r="AP196" i="1"/>
  <c r="AO196" i="1"/>
  <c r="AN196" i="1"/>
  <c r="AM196" i="1"/>
  <c r="AK196" i="1"/>
  <c r="AL196" i="1" s="1"/>
  <c r="AV195" i="1"/>
  <c r="AU195" i="1"/>
  <c r="AT195" i="1"/>
  <c r="AS195" i="1"/>
  <c r="AP195" i="1"/>
  <c r="AO195" i="1"/>
  <c r="AN195" i="1"/>
  <c r="AM195" i="1"/>
  <c r="AK195" i="1"/>
  <c r="AL195" i="1" s="1"/>
  <c r="AV145" i="1"/>
  <c r="AU145" i="1"/>
  <c r="AT145" i="1"/>
  <c r="AS145" i="1"/>
  <c r="AP145" i="1"/>
  <c r="AO145" i="1"/>
  <c r="AN145" i="1"/>
  <c r="AM145" i="1"/>
  <c r="AK145" i="1"/>
  <c r="AL145" i="1" s="1"/>
  <c r="AV144" i="1"/>
  <c r="AU144" i="1"/>
  <c r="AT144" i="1"/>
  <c r="AS144" i="1"/>
  <c r="AP144" i="1"/>
  <c r="AO144" i="1"/>
  <c r="AN144" i="1"/>
  <c r="AM144" i="1"/>
  <c r="AK144" i="1"/>
  <c r="AL144" i="1" s="1"/>
  <c r="AV143" i="1"/>
  <c r="AU143" i="1"/>
  <c r="AT143" i="1"/>
  <c r="AS143" i="1"/>
  <c r="AP143" i="1"/>
  <c r="AO143" i="1"/>
  <c r="AN143" i="1"/>
  <c r="AM143" i="1"/>
  <c r="AK143" i="1"/>
  <c r="AL143" i="1" s="1"/>
  <c r="AV142" i="1"/>
  <c r="AU142" i="1"/>
  <c r="AT142" i="1"/>
  <c r="AS142" i="1"/>
  <c r="AP142" i="1"/>
  <c r="AO142" i="1"/>
  <c r="AN142" i="1"/>
  <c r="AM142" i="1"/>
  <c r="AK142" i="1"/>
  <c r="AL142" i="1" s="1"/>
  <c r="AV141" i="1"/>
  <c r="AU141" i="1"/>
  <c r="AT141" i="1"/>
  <c r="AS141" i="1"/>
  <c r="AP141" i="1"/>
  <c r="AO141" i="1"/>
  <c r="AN141" i="1"/>
  <c r="AM141" i="1"/>
  <c r="AK141" i="1"/>
  <c r="AL141" i="1" s="1"/>
  <c r="AV140" i="1"/>
  <c r="AU140" i="1"/>
  <c r="AT140" i="1"/>
  <c r="AS140" i="1"/>
  <c r="AX140" i="1" s="1"/>
  <c r="AY140" i="1" s="1"/>
  <c r="AP140" i="1"/>
  <c r="AO140" i="1"/>
  <c r="AN140" i="1"/>
  <c r="AK140" i="1"/>
  <c r="AL140" i="1" s="1"/>
  <c r="AV139" i="1"/>
  <c r="AU139" i="1"/>
  <c r="AT139" i="1"/>
  <c r="AS139" i="1"/>
  <c r="AP139" i="1"/>
  <c r="AO139" i="1"/>
  <c r="AN139" i="1"/>
  <c r="AM139" i="1"/>
  <c r="AK139" i="1"/>
  <c r="AL139" i="1" s="1"/>
  <c r="AV138" i="1"/>
  <c r="AU138" i="1"/>
  <c r="AT138" i="1"/>
  <c r="AS138" i="1"/>
  <c r="AP138" i="1"/>
  <c r="AO138" i="1"/>
  <c r="AN138" i="1"/>
  <c r="AM138" i="1"/>
  <c r="AK138" i="1"/>
  <c r="AL138" i="1" s="1"/>
  <c r="AV137" i="1"/>
  <c r="AU137" i="1"/>
  <c r="AT137" i="1"/>
  <c r="AS137" i="1"/>
  <c r="AP137" i="1"/>
  <c r="AO137" i="1"/>
  <c r="AN137" i="1"/>
  <c r="AM137" i="1"/>
  <c r="AK137" i="1"/>
  <c r="AL137" i="1" s="1"/>
  <c r="AV136" i="1"/>
  <c r="AU136" i="1"/>
  <c r="AT136" i="1"/>
  <c r="AS136" i="1"/>
  <c r="AP136" i="1"/>
  <c r="AO136" i="1"/>
  <c r="AN136" i="1"/>
  <c r="AM136" i="1"/>
  <c r="AK136" i="1"/>
  <c r="AL136" i="1" s="1"/>
  <c r="AV135" i="1"/>
  <c r="AU135" i="1"/>
  <c r="AT135" i="1"/>
  <c r="AS135" i="1"/>
  <c r="AP135" i="1"/>
  <c r="AO135" i="1"/>
  <c r="AN135" i="1"/>
  <c r="AM135" i="1"/>
  <c r="AK135" i="1"/>
  <c r="AL135" i="1" s="1"/>
  <c r="AV134" i="1"/>
  <c r="AU134" i="1"/>
  <c r="AT134" i="1"/>
  <c r="AS134" i="1"/>
  <c r="AP134" i="1"/>
  <c r="AO134" i="1"/>
  <c r="AN134" i="1"/>
  <c r="AK134" i="1"/>
  <c r="AL134" i="1" s="1"/>
  <c r="AV133" i="1"/>
  <c r="AU133" i="1"/>
  <c r="AT133" i="1"/>
  <c r="AS133" i="1"/>
  <c r="AX133" i="1" s="1"/>
  <c r="AY133" i="1" s="1"/>
  <c r="AP133" i="1"/>
  <c r="AO133" i="1"/>
  <c r="AN133" i="1"/>
  <c r="AM133" i="1"/>
  <c r="AK133" i="1"/>
  <c r="AL133" i="1" s="1"/>
  <c r="AV132" i="1"/>
  <c r="AU132" i="1"/>
  <c r="AT132" i="1"/>
  <c r="AS132" i="1"/>
  <c r="AP132" i="1"/>
  <c r="AO132" i="1"/>
  <c r="AN132" i="1"/>
  <c r="AM132" i="1"/>
  <c r="AK132" i="1"/>
  <c r="AL132" i="1" s="1"/>
  <c r="AV131" i="1"/>
  <c r="AU131" i="1"/>
  <c r="AT131" i="1"/>
  <c r="AS131" i="1"/>
  <c r="AX131" i="1" s="1"/>
  <c r="AY131" i="1" s="1"/>
  <c r="AP131" i="1"/>
  <c r="AO131" i="1"/>
  <c r="AN131" i="1"/>
  <c r="AM131" i="1"/>
  <c r="AK131" i="1"/>
  <c r="AL131" i="1" s="1"/>
  <c r="AV130" i="1"/>
  <c r="AU130" i="1"/>
  <c r="AT130" i="1"/>
  <c r="AS130" i="1"/>
  <c r="AP130" i="1"/>
  <c r="AO130" i="1"/>
  <c r="AN130" i="1"/>
  <c r="AM130" i="1"/>
  <c r="AK130" i="1"/>
  <c r="AL130" i="1" s="1"/>
  <c r="AV129" i="1"/>
  <c r="AU129" i="1"/>
  <c r="AT129" i="1"/>
  <c r="AS129" i="1"/>
  <c r="AP129" i="1"/>
  <c r="AO129" i="1"/>
  <c r="AN129" i="1"/>
  <c r="AM129" i="1"/>
  <c r="AK129" i="1"/>
  <c r="AL129" i="1" s="1"/>
  <c r="AV128" i="1"/>
  <c r="AU128" i="1"/>
  <c r="AT128" i="1"/>
  <c r="AS128" i="1"/>
  <c r="AP128" i="1"/>
  <c r="AO128" i="1"/>
  <c r="AN128" i="1"/>
  <c r="AM128" i="1"/>
  <c r="AK128" i="1"/>
  <c r="AL128" i="1" s="1"/>
  <c r="AV127" i="1"/>
  <c r="AU127" i="1"/>
  <c r="AT127" i="1"/>
  <c r="AS127" i="1"/>
  <c r="AP127" i="1"/>
  <c r="AO127" i="1"/>
  <c r="AN127" i="1"/>
  <c r="AK127" i="1"/>
  <c r="AL127" i="1" s="1"/>
  <c r="AV126" i="1"/>
  <c r="AU126" i="1"/>
  <c r="AT126" i="1"/>
  <c r="AS126" i="1"/>
  <c r="AP126" i="1"/>
  <c r="AO126" i="1"/>
  <c r="AN126" i="1"/>
  <c r="AM126" i="1"/>
  <c r="AK126" i="1"/>
  <c r="AL126" i="1" s="1"/>
  <c r="AV125" i="1"/>
  <c r="AU125" i="1"/>
  <c r="AT125" i="1"/>
  <c r="AS125" i="1"/>
  <c r="AP125" i="1"/>
  <c r="AO125" i="1"/>
  <c r="AN125" i="1"/>
  <c r="AM125" i="1"/>
  <c r="AK125" i="1"/>
  <c r="AL125" i="1" s="1"/>
  <c r="AV124" i="1"/>
  <c r="AU124" i="1"/>
  <c r="AT124" i="1"/>
  <c r="AS124" i="1"/>
  <c r="AX124" i="1" s="1"/>
  <c r="AY124" i="1" s="1"/>
  <c r="AP124" i="1"/>
  <c r="AO124" i="1"/>
  <c r="AN124" i="1"/>
  <c r="AM124" i="1"/>
  <c r="AK124" i="1"/>
  <c r="AL124" i="1" s="1"/>
  <c r="AV111" i="1"/>
  <c r="AU111" i="1"/>
  <c r="AT111" i="1"/>
  <c r="AS111" i="1"/>
  <c r="AP111" i="1"/>
  <c r="AO111" i="1"/>
  <c r="AN111" i="1"/>
  <c r="AM111" i="1"/>
  <c r="AK111" i="1"/>
  <c r="AL111" i="1" s="1"/>
  <c r="AV118" i="1"/>
  <c r="AU118" i="1"/>
  <c r="AT118" i="1"/>
  <c r="AS118" i="1"/>
  <c r="AP118" i="1"/>
  <c r="AO118" i="1"/>
  <c r="AN118" i="1"/>
  <c r="AM118" i="1"/>
  <c r="AK118" i="1"/>
  <c r="AL118" i="1" s="1"/>
  <c r="AV117" i="1"/>
  <c r="AU117" i="1"/>
  <c r="AT117" i="1"/>
  <c r="AS117" i="1"/>
  <c r="AP117" i="1"/>
  <c r="AO117" i="1"/>
  <c r="AN117" i="1"/>
  <c r="AM117" i="1"/>
  <c r="AK117" i="1"/>
  <c r="AL117" i="1" s="1"/>
  <c r="AV116" i="1"/>
  <c r="AU116" i="1"/>
  <c r="AT116" i="1"/>
  <c r="AS116" i="1"/>
  <c r="AP116" i="1"/>
  <c r="AO116" i="1"/>
  <c r="AN116" i="1"/>
  <c r="AM116" i="1"/>
  <c r="AK116" i="1"/>
  <c r="AL116" i="1" s="1"/>
  <c r="AV115" i="1"/>
  <c r="AU115" i="1"/>
  <c r="AT115" i="1"/>
  <c r="AS115" i="1"/>
  <c r="AP115" i="1"/>
  <c r="AO115" i="1"/>
  <c r="AN115" i="1"/>
  <c r="AM115" i="1"/>
  <c r="AK115" i="1"/>
  <c r="AL115" i="1" s="1"/>
  <c r="AV114" i="1"/>
  <c r="AU114" i="1"/>
  <c r="AT114" i="1"/>
  <c r="AS114" i="1"/>
  <c r="AP114" i="1"/>
  <c r="AO114" i="1"/>
  <c r="AN114" i="1"/>
  <c r="AM114" i="1"/>
  <c r="AK114" i="1"/>
  <c r="AL114" i="1" s="1"/>
  <c r="AV113" i="1"/>
  <c r="AU113" i="1"/>
  <c r="AT113" i="1"/>
  <c r="AS113" i="1"/>
  <c r="AP113" i="1"/>
  <c r="AO113" i="1"/>
  <c r="AN113" i="1"/>
  <c r="AM113" i="1"/>
  <c r="AK113" i="1"/>
  <c r="AL113" i="1" s="1"/>
  <c r="AV112" i="1"/>
  <c r="AU112" i="1"/>
  <c r="AT112" i="1"/>
  <c r="AS112" i="1"/>
  <c r="AP112" i="1"/>
  <c r="AO112" i="1"/>
  <c r="AN112" i="1"/>
  <c r="AM112" i="1"/>
  <c r="AK112" i="1"/>
  <c r="AL112" i="1" s="1"/>
  <c r="AV110" i="1"/>
  <c r="AU110" i="1"/>
  <c r="AT110" i="1"/>
  <c r="AS110" i="1"/>
  <c r="AP110" i="1"/>
  <c r="AO110" i="1"/>
  <c r="AN110" i="1"/>
  <c r="AM110" i="1"/>
  <c r="AK110" i="1"/>
  <c r="AL110" i="1" s="1"/>
  <c r="AV109" i="1"/>
  <c r="AU109" i="1"/>
  <c r="AT109" i="1"/>
  <c r="AS109" i="1"/>
  <c r="AP109" i="1"/>
  <c r="AO109" i="1"/>
  <c r="AN109" i="1"/>
  <c r="AM109" i="1"/>
  <c r="AK109" i="1"/>
  <c r="AL109" i="1" s="1"/>
  <c r="AV108" i="1"/>
  <c r="AU108" i="1"/>
  <c r="AT108" i="1"/>
  <c r="AS108" i="1"/>
  <c r="AP108" i="1"/>
  <c r="AO108" i="1"/>
  <c r="AN108" i="1"/>
  <c r="AM108" i="1"/>
  <c r="AK108" i="1"/>
  <c r="AL108" i="1" s="1"/>
  <c r="AV107" i="1"/>
  <c r="AU107" i="1"/>
  <c r="AT107" i="1"/>
  <c r="AS107" i="1"/>
  <c r="AP107" i="1"/>
  <c r="AO107" i="1"/>
  <c r="AN107" i="1"/>
  <c r="AM107" i="1"/>
  <c r="AK107" i="1"/>
  <c r="AL107" i="1" s="1"/>
  <c r="AU15" i="1"/>
  <c r="AT15" i="1"/>
  <c r="AS15" i="1"/>
  <c r="AP15" i="1"/>
  <c r="AO15" i="1"/>
  <c r="AN15" i="1"/>
  <c r="AM15" i="1"/>
  <c r="AK15" i="1"/>
  <c r="AL15" i="1" s="1"/>
  <c r="AX126" i="1" l="1"/>
  <c r="AY126" i="1" s="1"/>
  <c r="AX141" i="1"/>
  <c r="AY141" i="1" s="1"/>
  <c r="AX110" i="1"/>
  <c r="AY110" i="1" s="1"/>
  <c r="AX111" i="1"/>
  <c r="AY111" i="1" s="1"/>
  <c r="AX125" i="1"/>
  <c r="AY125" i="1" s="1"/>
  <c r="AX196" i="1"/>
  <c r="AY196" i="1" s="1"/>
  <c r="AX112" i="1"/>
  <c r="AY112" i="1" s="1"/>
  <c r="AX134" i="1"/>
  <c r="AY134" i="1" s="1"/>
  <c r="AX143" i="1"/>
  <c r="AY143" i="1" s="1"/>
  <c r="AX127" i="1"/>
  <c r="AY127" i="1" s="1"/>
  <c r="AX113" i="1"/>
  <c r="AY113" i="1" s="1"/>
  <c r="AX135" i="1"/>
  <c r="AY135" i="1" s="1"/>
  <c r="AX144" i="1"/>
  <c r="AY144" i="1" s="1"/>
  <c r="AX132" i="1"/>
  <c r="AY132" i="1" s="1"/>
  <c r="AX138" i="1"/>
  <c r="AY138" i="1" s="1"/>
  <c r="AX142" i="1"/>
  <c r="AY142" i="1" s="1"/>
  <c r="AX145" i="1"/>
  <c r="AY145" i="1" s="1"/>
  <c r="AX136" i="1"/>
  <c r="AY136" i="1" s="1"/>
  <c r="AX197" i="1"/>
  <c r="AY197" i="1" s="1"/>
  <c r="AX129" i="1"/>
  <c r="AY129" i="1" s="1"/>
  <c r="AX130" i="1"/>
  <c r="AY130" i="1" s="1"/>
  <c r="AX139" i="1"/>
  <c r="AY139" i="1" s="1"/>
  <c r="AX115" i="1"/>
  <c r="AY115" i="1" s="1"/>
  <c r="AX128" i="1"/>
  <c r="AY128" i="1" s="1"/>
  <c r="AX137" i="1"/>
  <c r="AY137" i="1" s="1"/>
  <c r="AX195" i="1"/>
  <c r="AY195" i="1" s="1"/>
  <c r="AX199" i="1"/>
  <c r="AY199" i="1" s="1"/>
  <c r="AX109" i="1"/>
  <c r="AY109" i="1" s="1"/>
  <c r="AX118" i="1"/>
  <c r="AY118" i="1" s="1"/>
  <c r="AX116" i="1"/>
  <c r="AY116" i="1" s="1"/>
  <c r="AX114" i="1"/>
  <c r="AY114" i="1" s="1"/>
  <c r="AX108" i="1"/>
  <c r="AY108" i="1" s="1"/>
  <c r="AX107" i="1"/>
  <c r="AY107" i="1" s="1"/>
  <c r="AX117" i="1"/>
  <c r="AY117" i="1" s="1"/>
  <c r="AX15" i="1"/>
  <c r="AY15" i="1" s="1"/>
  <c r="AV310" i="1"/>
  <c r="AU310" i="1"/>
  <c r="AT310" i="1"/>
  <c r="AS310" i="1"/>
  <c r="AP310" i="1"/>
  <c r="AO310" i="1"/>
  <c r="AN310" i="1"/>
  <c r="AM310" i="1"/>
  <c r="AK310" i="1"/>
  <c r="AL310" i="1" s="1"/>
  <c r="AV307" i="1"/>
  <c r="AU307" i="1"/>
  <c r="AT307" i="1"/>
  <c r="AS307" i="1"/>
  <c r="AP307" i="1"/>
  <c r="AO307" i="1"/>
  <c r="AN307" i="1"/>
  <c r="AM307" i="1"/>
  <c r="AK307" i="1"/>
  <c r="AL307" i="1" s="1"/>
  <c r="AV308" i="1"/>
  <c r="AU308" i="1"/>
  <c r="AT308" i="1"/>
  <c r="AS308" i="1"/>
  <c r="AP308" i="1"/>
  <c r="AO308" i="1"/>
  <c r="AN308" i="1"/>
  <c r="AM308" i="1"/>
  <c r="AK308" i="1"/>
  <c r="AL308" i="1" s="1"/>
  <c r="AV305" i="1"/>
  <c r="AU305" i="1"/>
  <c r="AT305" i="1"/>
  <c r="AS305" i="1"/>
  <c r="AP305" i="1"/>
  <c r="AO305" i="1"/>
  <c r="AN305" i="1"/>
  <c r="AK305" i="1"/>
  <c r="AL305" i="1" s="1"/>
  <c r="AV303" i="1"/>
  <c r="AU303" i="1"/>
  <c r="AT303" i="1"/>
  <c r="AS303" i="1"/>
  <c r="AP303" i="1"/>
  <c r="AO303" i="1"/>
  <c r="AN303" i="1"/>
  <c r="AM303" i="1"/>
  <c r="AK303" i="1"/>
  <c r="AL303" i="1" s="1"/>
  <c r="AK301" i="1"/>
  <c r="AL301" i="1" s="1"/>
  <c r="AM301" i="1"/>
  <c r="AN301" i="1"/>
  <c r="AO301" i="1"/>
  <c r="AP301" i="1"/>
  <c r="AS301" i="1"/>
  <c r="AT301" i="1"/>
  <c r="AU301" i="1"/>
  <c r="AV301" i="1"/>
  <c r="AV287" i="1"/>
  <c r="AU287" i="1"/>
  <c r="AT287" i="1"/>
  <c r="AS287" i="1"/>
  <c r="AP287" i="1"/>
  <c r="AO287" i="1"/>
  <c r="AN287" i="1"/>
  <c r="AM287" i="1"/>
  <c r="AK287" i="1"/>
  <c r="AL287" i="1" s="1"/>
  <c r="AV286" i="1"/>
  <c r="AU286" i="1"/>
  <c r="AT286" i="1"/>
  <c r="AS286" i="1"/>
  <c r="AP286" i="1"/>
  <c r="AO286" i="1"/>
  <c r="AN286" i="1"/>
  <c r="AM286" i="1"/>
  <c r="AK286" i="1"/>
  <c r="AL286" i="1" s="1"/>
  <c r="AV285" i="1"/>
  <c r="AU285" i="1"/>
  <c r="AT285" i="1"/>
  <c r="AS285" i="1"/>
  <c r="AP285" i="1"/>
  <c r="AO285" i="1"/>
  <c r="AN285" i="1"/>
  <c r="AM285" i="1"/>
  <c r="AK285" i="1"/>
  <c r="AL285" i="1" s="1"/>
  <c r="AV284" i="1"/>
  <c r="AU284" i="1"/>
  <c r="AT284" i="1"/>
  <c r="AS284" i="1"/>
  <c r="AP284" i="1"/>
  <c r="AO284" i="1"/>
  <c r="AN284" i="1"/>
  <c r="AM284" i="1"/>
  <c r="AK284" i="1"/>
  <c r="AL284" i="1" s="1"/>
  <c r="AV281" i="1"/>
  <c r="AU281" i="1"/>
  <c r="AT281" i="1"/>
  <c r="AS281" i="1"/>
  <c r="AP281" i="1"/>
  <c r="AO281" i="1"/>
  <c r="AN281" i="1"/>
  <c r="AM281" i="1"/>
  <c r="AK281" i="1"/>
  <c r="AL281" i="1" s="1"/>
  <c r="AV280" i="1"/>
  <c r="AU280" i="1"/>
  <c r="AT280" i="1"/>
  <c r="AS280" i="1"/>
  <c r="AP280" i="1"/>
  <c r="AO280" i="1"/>
  <c r="AN280" i="1"/>
  <c r="AM280" i="1"/>
  <c r="AK280" i="1"/>
  <c r="AL280" i="1" s="1"/>
  <c r="AV279" i="1"/>
  <c r="AU279" i="1"/>
  <c r="AT279" i="1"/>
  <c r="AS279" i="1"/>
  <c r="AP279" i="1"/>
  <c r="AO279" i="1"/>
  <c r="AN279" i="1"/>
  <c r="AM279" i="1"/>
  <c r="AK279" i="1"/>
  <c r="AL279" i="1" s="1"/>
  <c r="AV278" i="1"/>
  <c r="AU278" i="1"/>
  <c r="AT278" i="1"/>
  <c r="AS278" i="1"/>
  <c r="AP278" i="1"/>
  <c r="AO278" i="1"/>
  <c r="AN278" i="1"/>
  <c r="AM278" i="1"/>
  <c r="AK278" i="1"/>
  <c r="AL278" i="1" s="1"/>
  <c r="AV277" i="1"/>
  <c r="AU277" i="1"/>
  <c r="AT277" i="1"/>
  <c r="AS277" i="1"/>
  <c r="AP277" i="1"/>
  <c r="AO277" i="1"/>
  <c r="AN277" i="1"/>
  <c r="AM277" i="1"/>
  <c r="AK277" i="1"/>
  <c r="AL277" i="1" s="1"/>
  <c r="AV276" i="1"/>
  <c r="AU276" i="1"/>
  <c r="AT276" i="1"/>
  <c r="AS276" i="1"/>
  <c r="AP276" i="1"/>
  <c r="AO276" i="1"/>
  <c r="AN276" i="1"/>
  <c r="AM276" i="1"/>
  <c r="AK276" i="1"/>
  <c r="AL276" i="1" s="1"/>
  <c r="AV275" i="1"/>
  <c r="AU275" i="1"/>
  <c r="AT275" i="1"/>
  <c r="AS275" i="1"/>
  <c r="AP275" i="1"/>
  <c r="AO275" i="1"/>
  <c r="AN275" i="1"/>
  <c r="AM275" i="1"/>
  <c r="AK275" i="1"/>
  <c r="AL275" i="1" s="1"/>
  <c r="AV270" i="1"/>
  <c r="AU270" i="1"/>
  <c r="AT270" i="1"/>
  <c r="AS270" i="1"/>
  <c r="AP270" i="1"/>
  <c r="AO270" i="1"/>
  <c r="AN270" i="1"/>
  <c r="AM270" i="1"/>
  <c r="AK270" i="1"/>
  <c r="AL270" i="1" s="1"/>
  <c r="AV268" i="1"/>
  <c r="AU268" i="1"/>
  <c r="AT268" i="1"/>
  <c r="AS268" i="1"/>
  <c r="AP268" i="1"/>
  <c r="AO268" i="1"/>
  <c r="AN268" i="1"/>
  <c r="AM268" i="1"/>
  <c r="AK268" i="1"/>
  <c r="AL268" i="1" s="1"/>
  <c r="AX279" i="1" l="1"/>
  <c r="AY279" i="1" s="1"/>
  <c r="AX305" i="1"/>
  <c r="AY305" i="1" s="1"/>
  <c r="AX277" i="1"/>
  <c r="AY277" i="1" s="1"/>
  <c r="AX301" i="1"/>
  <c r="AY301" i="1" s="1"/>
  <c r="AX303" i="1"/>
  <c r="AY303" i="1" s="1"/>
  <c r="AX281" i="1"/>
  <c r="AY281" i="1" s="1"/>
  <c r="AX307" i="1"/>
  <c r="AY307" i="1" s="1"/>
  <c r="AX308" i="1"/>
  <c r="AY308" i="1" s="1"/>
  <c r="AX310" i="1"/>
  <c r="AY310" i="1" s="1"/>
  <c r="AX286" i="1"/>
  <c r="AY286" i="1" s="1"/>
  <c r="AX268" i="1"/>
  <c r="AY268" i="1" s="1"/>
  <c r="AX280" i="1"/>
  <c r="AY280" i="1" s="1"/>
  <c r="AX284" i="1"/>
  <c r="AY284" i="1" s="1"/>
  <c r="AX276" i="1"/>
  <c r="AY276" i="1" s="1"/>
  <c r="AX287" i="1"/>
  <c r="AY287" i="1" s="1"/>
  <c r="AX278" i="1"/>
  <c r="AY278" i="1" s="1"/>
  <c r="AX285" i="1"/>
  <c r="AY285" i="1" s="1"/>
  <c r="AX275" i="1"/>
  <c r="AY275" i="1" s="1"/>
  <c r="AX270" i="1"/>
  <c r="AY270" i="1" s="1"/>
  <c r="AV260" i="1"/>
  <c r="AU260" i="1"/>
  <c r="AT260" i="1"/>
  <c r="AS260" i="1"/>
  <c r="AP260" i="1"/>
  <c r="AO260" i="1"/>
  <c r="AN260" i="1"/>
  <c r="AM260" i="1"/>
  <c r="AK260" i="1"/>
  <c r="AL260" i="1" s="1"/>
  <c r="AV259" i="1"/>
  <c r="AU259" i="1"/>
  <c r="AT259" i="1"/>
  <c r="AS259" i="1"/>
  <c r="AP259" i="1"/>
  <c r="AO259" i="1"/>
  <c r="AN259" i="1"/>
  <c r="AM259" i="1"/>
  <c r="AK259" i="1"/>
  <c r="AL259" i="1" s="1"/>
  <c r="AV258" i="1"/>
  <c r="AU258" i="1"/>
  <c r="AT258" i="1"/>
  <c r="AS258" i="1"/>
  <c r="AP258" i="1"/>
  <c r="AO258" i="1"/>
  <c r="AN258" i="1"/>
  <c r="AM258" i="1"/>
  <c r="AK258" i="1"/>
  <c r="AL258" i="1" s="1"/>
  <c r="AP265" i="1"/>
  <c r="AV265" i="1"/>
  <c r="AU265" i="1"/>
  <c r="AT265" i="1"/>
  <c r="AS265" i="1"/>
  <c r="AO265" i="1"/>
  <c r="AN265" i="1"/>
  <c r="AM265" i="1"/>
  <c r="AK265" i="1"/>
  <c r="AL265" i="1" s="1"/>
  <c r="AV264" i="1"/>
  <c r="AU264" i="1"/>
  <c r="AT264" i="1"/>
  <c r="AS264" i="1"/>
  <c r="AX264" i="1" s="1"/>
  <c r="AY264" i="1" s="1"/>
  <c r="AP264" i="1"/>
  <c r="AO264" i="1"/>
  <c r="AN264" i="1"/>
  <c r="AM264" i="1"/>
  <c r="AK264" i="1"/>
  <c r="AL264" i="1" s="1"/>
  <c r="AV263" i="1"/>
  <c r="AU263" i="1"/>
  <c r="AT263" i="1"/>
  <c r="AS263" i="1"/>
  <c r="AP263" i="1"/>
  <c r="AO263" i="1"/>
  <c r="AN263" i="1"/>
  <c r="AM263" i="1"/>
  <c r="AK263" i="1"/>
  <c r="AL263" i="1" s="1"/>
  <c r="AV262" i="1"/>
  <c r="AU262" i="1"/>
  <c r="AT262" i="1"/>
  <c r="AS262" i="1"/>
  <c r="AP262" i="1"/>
  <c r="AO262" i="1"/>
  <c r="AN262" i="1"/>
  <c r="AM262" i="1"/>
  <c r="AK262" i="1"/>
  <c r="AL262" i="1" s="1"/>
  <c r="AV261" i="1"/>
  <c r="AU261" i="1"/>
  <c r="AT261" i="1"/>
  <c r="AS261" i="1"/>
  <c r="AP261" i="1"/>
  <c r="AO261" i="1"/>
  <c r="AN261" i="1"/>
  <c r="AM261" i="1"/>
  <c r="AK261" i="1"/>
  <c r="AL261" i="1" s="1"/>
  <c r="AV257" i="1"/>
  <c r="AU257" i="1"/>
  <c r="AT257" i="1"/>
  <c r="AS257" i="1"/>
  <c r="AP257" i="1"/>
  <c r="AO257" i="1"/>
  <c r="AN257" i="1"/>
  <c r="AM257" i="1"/>
  <c r="AK257" i="1"/>
  <c r="AL257" i="1" s="1"/>
  <c r="AV256" i="1"/>
  <c r="AU256" i="1"/>
  <c r="AT256" i="1"/>
  <c r="AS256" i="1"/>
  <c r="AP256" i="1"/>
  <c r="AO256" i="1"/>
  <c r="AN256" i="1"/>
  <c r="AM256" i="1"/>
  <c r="AK256" i="1"/>
  <c r="AL256" i="1" s="1"/>
  <c r="AX258" i="1" l="1"/>
  <c r="AY258" i="1" s="1"/>
  <c r="AX260" i="1"/>
  <c r="AY260" i="1" s="1"/>
  <c r="AX262" i="1"/>
  <c r="AY262" i="1" s="1"/>
  <c r="AX259" i="1"/>
  <c r="AY259" i="1" s="1"/>
  <c r="AX265" i="1"/>
  <c r="AY265" i="1" s="1"/>
  <c r="AX261" i="1"/>
  <c r="AY261" i="1" s="1"/>
  <c r="AX257" i="1"/>
  <c r="AY257" i="1" s="1"/>
  <c r="AX263" i="1"/>
  <c r="AY263" i="1" s="1"/>
  <c r="AX256" i="1"/>
  <c r="AY256" i="1" s="1"/>
  <c r="AV274" i="1"/>
  <c r="AU274" i="1"/>
  <c r="AT274" i="1"/>
  <c r="AS274" i="1"/>
  <c r="AP274" i="1"/>
  <c r="AO274" i="1"/>
  <c r="AN274" i="1"/>
  <c r="AM274" i="1"/>
  <c r="AK274" i="1"/>
  <c r="AL274" i="1" s="1"/>
  <c r="AV273" i="1"/>
  <c r="AU273" i="1"/>
  <c r="AT273" i="1"/>
  <c r="AS273" i="1"/>
  <c r="AP273" i="1"/>
  <c r="AO273" i="1"/>
  <c r="AN273" i="1"/>
  <c r="AM273" i="1"/>
  <c r="AK273" i="1"/>
  <c r="AL273" i="1" s="1"/>
  <c r="AV272" i="1"/>
  <c r="AU272" i="1"/>
  <c r="AT272" i="1"/>
  <c r="AS272" i="1"/>
  <c r="AP272" i="1"/>
  <c r="AO272" i="1"/>
  <c r="AN272" i="1"/>
  <c r="AM272" i="1"/>
  <c r="AK272" i="1"/>
  <c r="AL272" i="1" s="1"/>
  <c r="AV271" i="1"/>
  <c r="AU271" i="1"/>
  <c r="AT271" i="1"/>
  <c r="AS271" i="1"/>
  <c r="AP271" i="1"/>
  <c r="AO271" i="1"/>
  <c r="AN271" i="1"/>
  <c r="AM271" i="1"/>
  <c r="AK271" i="1"/>
  <c r="AL271" i="1" s="1"/>
  <c r="AV267" i="1"/>
  <c r="AU267" i="1"/>
  <c r="AT267" i="1"/>
  <c r="AS267" i="1"/>
  <c r="AP267" i="1"/>
  <c r="AO267" i="1"/>
  <c r="AN267" i="1"/>
  <c r="AM267" i="1"/>
  <c r="AK267" i="1"/>
  <c r="AL267" i="1" s="1"/>
  <c r="AX272" i="1" l="1"/>
  <c r="AY272" i="1" s="1"/>
  <c r="AX271" i="1"/>
  <c r="AY271" i="1" s="1"/>
  <c r="AX267" i="1"/>
  <c r="AY267" i="1" s="1"/>
  <c r="AX274" i="1"/>
  <c r="AY274" i="1" s="1"/>
  <c r="AX273" i="1"/>
  <c r="AY273" i="1" s="1"/>
  <c r="AV64" i="1"/>
  <c r="AU64" i="1"/>
  <c r="AT64" i="1"/>
  <c r="AS64" i="1"/>
  <c r="AP64" i="1"/>
  <c r="AO64" i="1"/>
  <c r="AN64" i="1"/>
  <c r="AM64" i="1"/>
  <c r="AK64" i="1"/>
  <c r="AL64" i="1" s="1"/>
  <c r="AU65" i="1"/>
  <c r="AT65" i="1"/>
  <c r="AS65" i="1"/>
  <c r="AP65" i="1"/>
  <c r="AO65" i="1"/>
  <c r="AN65" i="1"/>
  <c r="AM65" i="1"/>
  <c r="AK65" i="1"/>
  <c r="AL65" i="1" s="1"/>
  <c r="AV171" i="1"/>
  <c r="AU171" i="1"/>
  <c r="AT171" i="1"/>
  <c r="AS171" i="1"/>
  <c r="AP171" i="1"/>
  <c r="AO171" i="1"/>
  <c r="AN171" i="1"/>
  <c r="AM171" i="1"/>
  <c r="AK171" i="1"/>
  <c r="AL171" i="1" s="1"/>
  <c r="AV170" i="1"/>
  <c r="AU170" i="1"/>
  <c r="AT170" i="1"/>
  <c r="AS170" i="1"/>
  <c r="AX170" i="1" s="1"/>
  <c r="AY170" i="1" s="1"/>
  <c r="AP170" i="1"/>
  <c r="AO170" i="1"/>
  <c r="AN170" i="1"/>
  <c r="AM170" i="1"/>
  <c r="AK170" i="1"/>
  <c r="AL170" i="1" s="1"/>
  <c r="AX65" i="1" l="1"/>
  <c r="AY65" i="1" s="1"/>
  <c r="AX171" i="1"/>
  <c r="AY171" i="1" s="1"/>
  <c r="AX64" i="1"/>
  <c r="AY64" i="1" s="1"/>
  <c r="AV84" i="1"/>
  <c r="AU84" i="1"/>
  <c r="AT84" i="1"/>
  <c r="AS84" i="1"/>
  <c r="AP84" i="1"/>
  <c r="AO84" i="1"/>
  <c r="AN84" i="1"/>
  <c r="AM84" i="1"/>
  <c r="AK84" i="1"/>
  <c r="AL84" i="1" s="1"/>
  <c r="AV83" i="1"/>
  <c r="AU83" i="1"/>
  <c r="AT83" i="1"/>
  <c r="AS83" i="1"/>
  <c r="AP83" i="1"/>
  <c r="AO83" i="1"/>
  <c r="AN83" i="1"/>
  <c r="AM83" i="1"/>
  <c r="AK83" i="1"/>
  <c r="AL83" i="1" s="1"/>
  <c r="AV80" i="1"/>
  <c r="AU80" i="1"/>
  <c r="AT80" i="1"/>
  <c r="AS80" i="1"/>
  <c r="AP80" i="1"/>
  <c r="AO80" i="1"/>
  <c r="AN80" i="1"/>
  <c r="AM80" i="1"/>
  <c r="AK80" i="1"/>
  <c r="AL80" i="1" s="1"/>
  <c r="AV79" i="1"/>
  <c r="AU79" i="1"/>
  <c r="AT79" i="1"/>
  <c r="AS79" i="1"/>
  <c r="AP79" i="1"/>
  <c r="AO79" i="1"/>
  <c r="AN79" i="1"/>
  <c r="AM79" i="1"/>
  <c r="AK79" i="1"/>
  <c r="AL79" i="1" s="1"/>
  <c r="AV78" i="1"/>
  <c r="AU78" i="1"/>
  <c r="AT78" i="1"/>
  <c r="AS78" i="1"/>
  <c r="AP78" i="1"/>
  <c r="AO78" i="1"/>
  <c r="AN78" i="1"/>
  <c r="AM78" i="1"/>
  <c r="AK78" i="1"/>
  <c r="AL78" i="1" s="1"/>
  <c r="AX79" i="1" l="1"/>
  <c r="AY79" i="1" s="1"/>
  <c r="AX83" i="1"/>
  <c r="AY83" i="1" s="1"/>
  <c r="AX78" i="1"/>
  <c r="AY78" i="1" s="1"/>
  <c r="AX84" i="1"/>
  <c r="AY84" i="1" s="1"/>
  <c r="AX80" i="1"/>
  <c r="AY80" i="1" s="1"/>
  <c r="AV92" i="1"/>
  <c r="AU92" i="1"/>
  <c r="AT92" i="1"/>
  <c r="AS92" i="1"/>
  <c r="AP92" i="1"/>
  <c r="AO92" i="1"/>
  <c r="AN92" i="1"/>
  <c r="AM92" i="1"/>
  <c r="AK92" i="1"/>
  <c r="AL92" i="1" s="1"/>
  <c r="AV90" i="1"/>
  <c r="AU90" i="1"/>
  <c r="AT90" i="1"/>
  <c r="AS90" i="1"/>
  <c r="AX90" i="1" s="1"/>
  <c r="AY90" i="1" s="1"/>
  <c r="AP90" i="1"/>
  <c r="AO90" i="1"/>
  <c r="AN90" i="1"/>
  <c r="AM90" i="1"/>
  <c r="AK90" i="1"/>
  <c r="AL90" i="1" s="1"/>
  <c r="AV91" i="1"/>
  <c r="AU91" i="1"/>
  <c r="AT91" i="1"/>
  <c r="AS91" i="1"/>
  <c r="AP91" i="1"/>
  <c r="AO91" i="1"/>
  <c r="AN91" i="1"/>
  <c r="AM91" i="1"/>
  <c r="AK91" i="1"/>
  <c r="AL91" i="1" s="1"/>
  <c r="AV88" i="1"/>
  <c r="AV81" i="1"/>
  <c r="AV89" i="1"/>
  <c r="AV87" i="1"/>
  <c r="AU88" i="1"/>
  <c r="AU89" i="1"/>
  <c r="AT89" i="1"/>
  <c r="AS89" i="1"/>
  <c r="AP89" i="1"/>
  <c r="AO89" i="1"/>
  <c r="AN89" i="1"/>
  <c r="AM89" i="1"/>
  <c r="AK89" i="1"/>
  <c r="AL89" i="1" s="1"/>
  <c r="AT88" i="1"/>
  <c r="AS88" i="1"/>
  <c r="AP88" i="1"/>
  <c r="AO88" i="1"/>
  <c r="AN88" i="1"/>
  <c r="AM88" i="1"/>
  <c r="AK88" i="1"/>
  <c r="AL88" i="1" s="1"/>
  <c r="AM85" i="1"/>
  <c r="AM86" i="1"/>
  <c r="AU87" i="1"/>
  <c r="AT87" i="1"/>
  <c r="AS87" i="1"/>
  <c r="AP87" i="1"/>
  <c r="AO87" i="1"/>
  <c r="AN87" i="1"/>
  <c r="AM87" i="1"/>
  <c r="AK87" i="1"/>
  <c r="AL87" i="1" s="1"/>
  <c r="AV86" i="1"/>
  <c r="AU86" i="1"/>
  <c r="AT86" i="1"/>
  <c r="AS86" i="1"/>
  <c r="AP86" i="1"/>
  <c r="AO86" i="1"/>
  <c r="AN86" i="1"/>
  <c r="AK86" i="1"/>
  <c r="AL86" i="1" s="1"/>
  <c r="AV85" i="1"/>
  <c r="AU85" i="1"/>
  <c r="AT85" i="1"/>
  <c r="AS85" i="1"/>
  <c r="AP85" i="1"/>
  <c r="AO85" i="1"/>
  <c r="AN85" i="1"/>
  <c r="AK85" i="1"/>
  <c r="AL85" i="1" s="1"/>
  <c r="AU81" i="1"/>
  <c r="AT81" i="1"/>
  <c r="AS81" i="1"/>
  <c r="AP81" i="1"/>
  <c r="AO81" i="1"/>
  <c r="AN81" i="1"/>
  <c r="AM81" i="1"/>
  <c r="AK81" i="1"/>
  <c r="AL81" i="1" s="1"/>
  <c r="AV77" i="1"/>
  <c r="AU77" i="1"/>
  <c r="AT77" i="1"/>
  <c r="AS77" i="1"/>
  <c r="AP77" i="1"/>
  <c r="AO77" i="1"/>
  <c r="AN77" i="1"/>
  <c r="AM77" i="1"/>
  <c r="AK77" i="1"/>
  <c r="AL77" i="1" s="1"/>
  <c r="AV82" i="1"/>
  <c r="AU82" i="1"/>
  <c r="AT82" i="1"/>
  <c r="AS82" i="1"/>
  <c r="AP82" i="1"/>
  <c r="AO82" i="1"/>
  <c r="AN82" i="1"/>
  <c r="AM82" i="1"/>
  <c r="AK82" i="1"/>
  <c r="AL82" i="1" s="1"/>
  <c r="AK76" i="1"/>
  <c r="AL76" i="1" s="1"/>
  <c r="AM76" i="1"/>
  <c r="AN76" i="1"/>
  <c r="AO76" i="1"/>
  <c r="AP76" i="1"/>
  <c r="AS76" i="1"/>
  <c r="AT76" i="1"/>
  <c r="AU76" i="1"/>
  <c r="AV76" i="1"/>
  <c r="AV75" i="1"/>
  <c r="AU75" i="1"/>
  <c r="AT75" i="1"/>
  <c r="AS75" i="1"/>
  <c r="AP75" i="1"/>
  <c r="AO75" i="1"/>
  <c r="AN75" i="1"/>
  <c r="AM75" i="1"/>
  <c r="AK75" i="1"/>
  <c r="AL75" i="1" s="1"/>
  <c r="AK68" i="1"/>
  <c r="AL68" i="1" s="1"/>
  <c r="AV68" i="1"/>
  <c r="AU68" i="1"/>
  <c r="AT68" i="1"/>
  <c r="AS68" i="1"/>
  <c r="AP68" i="1"/>
  <c r="AO68" i="1"/>
  <c r="AN68" i="1"/>
  <c r="AM68" i="1"/>
  <c r="AM67" i="1"/>
  <c r="AV74" i="1"/>
  <c r="AU74" i="1"/>
  <c r="AT74" i="1"/>
  <c r="AS74" i="1"/>
  <c r="AP74" i="1"/>
  <c r="AO74" i="1"/>
  <c r="AN74" i="1"/>
  <c r="AM74" i="1"/>
  <c r="AK74" i="1"/>
  <c r="AL74" i="1" s="1"/>
  <c r="AV73" i="1"/>
  <c r="AU73" i="1"/>
  <c r="AT73" i="1"/>
  <c r="AS73" i="1"/>
  <c r="AP73" i="1"/>
  <c r="AO73" i="1"/>
  <c r="AN73" i="1"/>
  <c r="AM73" i="1"/>
  <c r="AK73" i="1"/>
  <c r="AL73" i="1" s="1"/>
  <c r="AV72" i="1"/>
  <c r="AU72" i="1"/>
  <c r="AT72" i="1"/>
  <c r="AS72" i="1"/>
  <c r="AP72" i="1"/>
  <c r="AO72" i="1"/>
  <c r="AN72" i="1"/>
  <c r="AM72" i="1"/>
  <c r="AK72" i="1"/>
  <c r="AL72" i="1" s="1"/>
  <c r="AV71" i="1"/>
  <c r="AU71" i="1"/>
  <c r="AT71" i="1"/>
  <c r="AS71" i="1"/>
  <c r="AP71" i="1"/>
  <c r="AO71" i="1"/>
  <c r="AN71" i="1"/>
  <c r="AM71" i="1"/>
  <c r="AK71" i="1"/>
  <c r="AL71" i="1" s="1"/>
  <c r="AV70" i="1"/>
  <c r="AU70" i="1"/>
  <c r="AT70" i="1"/>
  <c r="AS70" i="1"/>
  <c r="AP70" i="1"/>
  <c r="AO70" i="1"/>
  <c r="AN70" i="1"/>
  <c r="AM70" i="1"/>
  <c r="AK70" i="1"/>
  <c r="AL70" i="1" s="1"/>
  <c r="AV69" i="1"/>
  <c r="AU69" i="1"/>
  <c r="AT69" i="1"/>
  <c r="AS69" i="1"/>
  <c r="AP69" i="1"/>
  <c r="AO69" i="1"/>
  <c r="AN69" i="1"/>
  <c r="AM69" i="1"/>
  <c r="AK69" i="1"/>
  <c r="AL69" i="1" s="1"/>
  <c r="AV67" i="1"/>
  <c r="AU67" i="1"/>
  <c r="AT67" i="1"/>
  <c r="AS67" i="1"/>
  <c r="AP67" i="1"/>
  <c r="AO67" i="1"/>
  <c r="AN67" i="1"/>
  <c r="AK67" i="1"/>
  <c r="AL67" i="1" s="1"/>
  <c r="AU66" i="1"/>
  <c r="AT66" i="1"/>
  <c r="AS66" i="1"/>
  <c r="AP66" i="1"/>
  <c r="AO66" i="1"/>
  <c r="AN66" i="1"/>
  <c r="AM66" i="1"/>
  <c r="AK66" i="1"/>
  <c r="AL66" i="1" s="1"/>
  <c r="AV237" i="1"/>
  <c r="AU237" i="1"/>
  <c r="AT237" i="1"/>
  <c r="AS237" i="1"/>
  <c r="AP237" i="1"/>
  <c r="AO237" i="1"/>
  <c r="AN237" i="1"/>
  <c r="AM237" i="1"/>
  <c r="AK237" i="1"/>
  <c r="AL237" i="1" s="1"/>
  <c r="AV236" i="1"/>
  <c r="AU236" i="1"/>
  <c r="AT236" i="1"/>
  <c r="AS236" i="1"/>
  <c r="AP236" i="1"/>
  <c r="AO236" i="1"/>
  <c r="AN236" i="1"/>
  <c r="AM236" i="1"/>
  <c r="AK236" i="1"/>
  <c r="AL236" i="1" s="1"/>
  <c r="AV235" i="1"/>
  <c r="AU235" i="1"/>
  <c r="AT235" i="1"/>
  <c r="AS235" i="1"/>
  <c r="AP235" i="1"/>
  <c r="AO235" i="1"/>
  <c r="AN235" i="1"/>
  <c r="AM235" i="1"/>
  <c r="AK235" i="1"/>
  <c r="AL235" i="1" s="1"/>
  <c r="AV234" i="1"/>
  <c r="AU234" i="1"/>
  <c r="AT234" i="1"/>
  <c r="AS234" i="1"/>
  <c r="AP234" i="1"/>
  <c r="AO234" i="1"/>
  <c r="AN234" i="1"/>
  <c r="AM234" i="1"/>
  <c r="AK234" i="1"/>
  <c r="AL234" i="1" s="1"/>
  <c r="AV233" i="1"/>
  <c r="AU233" i="1"/>
  <c r="AT233" i="1"/>
  <c r="AS233" i="1"/>
  <c r="AP233" i="1"/>
  <c r="AO233" i="1"/>
  <c r="AN233" i="1"/>
  <c r="AM233" i="1"/>
  <c r="AK233" i="1"/>
  <c r="AL233" i="1" s="1"/>
  <c r="AV232" i="1"/>
  <c r="AU232" i="1"/>
  <c r="AT232" i="1"/>
  <c r="AS232" i="1"/>
  <c r="AP232" i="1"/>
  <c r="AO232" i="1"/>
  <c r="AN232" i="1"/>
  <c r="AM232" i="1"/>
  <c r="AK232" i="1"/>
  <c r="AL232" i="1" s="1"/>
  <c r="AV231" i="1"/>
  <c r="AU231" i="1"/>
  <c r="AT231" i="1"/>
  <c r="AS231" i="1"/>
  <c r="AP231" i="1"/>
  <c r="AO231" i="1"/>
  <c r="AN231" i="1"/>
  <c r="AM231" i="1"/>
  <c r="AK231" i="1"/>
  <c r="AL231" i="1" s="1"/>
  <c r="AV230" i="1"/>
  <c r="AU230" i="1"/>
  <c r="AT230" i="1"/>
  <c r="AS230" i="1"/>
  <c r="AP230" i="1"/>
  <c r="AO230" i="1"/>
  <c r="AN230" i="1"/>
  <c r="AM230" i="1"/>
  <c r="AK230" i="1"/>
  <c r="AL230" i="1" s="1"/>
  <c r="AV229" i="1"/>
  <c r="AU229" i="1"/>
  <c r="AT229" i="1"/>
  <c r="AS229" i="1"/>
  <c r="AX229" i="1" s="1"/>
  <c r="AY229" i="1" s="1"/>
  <c r="AP229" i="1"/>
  <c r="AO229" i="1"/>
  <c r="AN229" i="1"/>
  <c r="AM229" i="1"/>
  <c r="AK229" i="1"/>
  <c r="AL229" i="1" s="1"/>
  <c r="AV228" i="1"/>
  <c r="AU228" i="1"/>
  <c r="AT228" i="1"/>
  <c r="AS228" i="1"/>
  <c r="AP228" i="1"/>
  <c r="AO228" i="1"/>
  <c r="AN228" i="1"/>
  <c r="AM228" i="1"/>
  <c r="AK228" i="1"/>
  <c r="AL228" i="1" s="1"/>
  <c r="AV227" i="1"/>
  <c r="AU227" i="1"/>
  <c r="AT227" i="1"/>
  <c r="AS227" i="1"/>
  <c r="AP227" i="1"/>
  <c r="AO227" i="1"/>
  <c r="AN227" i="1"/>
  <c r="AM227" i="1"/>
  <c r="AK227" i="1"/>
  <c r="AL227" i="1" s="1"/>
  <c r="AV226" i="1"/>
  <c r="AU226" i="1"/>
  <c r="AT226" i="1"/>
  <c r="AS226" i="1"/>
  <c r="AP226" i="1"/>
  <c r="AO226" i="1"/>
  <c r="AN226" i="1"/>
  <c r="AM226" i="1"/>
  <c r="AK226" i="1"/>
  <c r="AL226" i="1" s="1"/>
  <c r="AV225" i="1"/>
  <c r="AU225" i="1"/>
  <c r="AT225" i="1"/>
  <c r="AS225" i="1"/>
  <c r="AP225" i="1"/>
  <c r="AO225" i="1"/>
  <c r="AN225" i="1"/>
  <c r="AM225" i="1"/>
  <c r="AK225" i="1"/>
  <c r="AL225" i="1" s="1"/>
  <c r="AV224" i="1"/>
  <c r="AU224" i="1"/>
  <c r="AT224" i="1"/>
  <c r="AS224" i="1"/>
  <c r="AP224" i="1"/>
  <c r="AO224" i="1"/>
  <c r="AN224" i="1"/>
  <c r="AM224" i="1"/>
  <c r="AK224" i="1"/>
  <c r="AL224" i="1" s="1"/>
  <c r="AK238" i="1"/>
  <c r="AL238" i="1" s="1"/>
  <c r="AM238" i="1"/>
  <c r="AN238" i="1"/>
  <c r="AP238" i="1"/>
  <c r="AS238" i="1"/>
  <c r="AT238" i="1"/>
  <c r="AU238" i="1"/>
  <c r="AV238" i="1"/>
  <c r="AV216" i="1"/>
  <c r="AU216" i="1"/>
  <c r="AT216" i="1"/>
  <c r="AS216" i="1"/>
  <c r="AP216" i="1"/>
  <c r="AO216" i="1"/>
  <c r="AN216" i="1"/>
  <c r="AM216" i="1"/>
  <c r="AK216" i="1"/>
  <c r="AL216" i="1" s="1"/>
  <c r="AV223" i="1"/>
  <c r="AU223" i="1"/>
  <c r="AT223" i="1"/>
  <c r="AS223" i="1"/>
  <c r="AP223" i="1"/>
  <c r="AO223" i="1"/>
  <c r="AN223" i="1"/>
  <c r="AM223" i="1"/>
  <c r="AK223" i="1"/>
  <c r="AL223" i="1" s="1"/>
  <c r="AV211" i="1"/>
  <c r="AU211" i="1"/>
  <c r="AT211" i="1"/>
  <c r="AS211" i="1"/>
  <c r="AX211" i="1" s="1"/>
  <c r="AY211" i="1" s="1"/>
  <c r="AP211" i="1"/>
  <c r="AO211" i="1"/>
  <c r="AN211" i="1"/>
  <c r="AM211" i="1"/>
  <c r="AK211" i="1"/>
  <c r="AL211" i="1" s="1"/>
  <c r="AV218" i="1"/>
  <c r="AU218" i="1"/>
  <c r="AT218" i="1"/>
  <c r="AS218" i="1"/>
  <c r="AP218" i="1"/>
  <c r="AO218" i="1"/>
  <c r="AN218" i="1"/>
  <c r="AM218" i="1"/>
  <c r="AK218" i="1"/>
  <c r="AL218" i="1" s="1"/>
  <c r="AV222" i="1"/>
  <c r="AU222" i="1"/>
  <c r="AT222" i="1"/>
  <c r="AS222" i="1"/>
  <c r="AP222" i="1"/>
  <c r="AO222" i="1"/>
  <c r="AN222" i="1"/>
  <c r="AM222" i="1"/>
  <c r="AK222" i="1"/>
  <c r="AL222" i="1" s="1"/>
  <c r="AV221" i="1"/>
  <c r="AU221" i="1"/>
  <c r="AT221" i="1"/>
  <c r="AS221" i="1"/>
  <c r="AP221" i="1"/>
  <c r="AO221" i="1"/>
  <c r="AN221" i="1"/>
  <c r="AM221" i="1"/>
  <c r="AK221" i="1"/>
  <c r="AL221" i="1" s="1"/>
  <c r="AV220" i="1"/>
  <c r="AU220" i="1"/>
  <c r="AT220" i="1"/>
  <c r="AS220" i="1"/>
  <c r="AP220" i="1"/>
  <c r="AO220" i="1"/>
  <c r="AN220" i="1"/>
  <c r="AM220" i="1"/>
  <c r="AK220" i="1"/>
  <c r="AL220" i="1" s="1"/>
  <c r="AV219" i="1"/>
  <c r="AU219" i="1"/>
  <c r="AT219" i="1"/>
  <c r="AS219" i="1"/>
  <c r="AP219" i="1"/>
  <c r="AO219" i="1"/>
  <c r="AN219" i="1"/>
  <c r="AM219" i="1"/>
  <c r="AK219" i="1"/>
  <c r="AL219" i="1" s="1"/>
  <c r="AV217" i="1"/>
  <c r="AU217" i="1"/>
  <c r="AT217" i="1"/>
  <c r="AS217" i="1"/>
  <c r="AP217" i="1"/>
  <c r="AO217" i="1"/>
  <c r="AN217" i="1"/>
  <c r="AM217" i="1"/>
  <c r="AK217" i="1"/>
  <c r="AL217" i="1" s="1"/>
  <c r="AV215" i="1"/>
  <c r="AU215" i="1"/>
  <c r="AT215" i="1"/>
  <c r="AS215" i="1"/>
  <c r="AV214" i="1"/>
  <c r="AU214" i="1"/>
  <c r="AT214" i="1"/>
  <c r="AS214" i="1"/>
  <c r="AV213" i="1"/>
  <c r="AU213" i="1"/>
  <c r="AT213" i="1"/>
  <c r="AS213" i="1"/>
  <c r="AV212" i="1"/>
  <c r="AU212" i="1"/>
  <c r="AT212" i="1"/>
  <c r="AS212" i="1"/>
  <c r="AP212" i="1"/>
  <c r="AO212" i="1"/>
  <c r="AN212" i="1"/>
  <c r="AM212" i="1"/>
  <c r="AK212" i="1"/>
  <c r="AL212" i="1" s="1"/>
  <c r="AP215" i="1"/>
  <c r="AO215" i="1"/>
  <c r="AN215" i="1"/>
  <c r="AM215" i="1"/>
  <c r="AK215" i="1"/>
  <c r="AL215" i="1" s="1"/>
  <c r="AP214" i="1"/>
  <c r="AO214" i="1"/>
  <c r="AN214" i="1"/>
  <c r="AM214" i="1"/>
  <c r="AK214" i="1"/>
  <c r="AL214" i="1" s="1"/>
  <c r="AP213" i="1"/>
  <c r="AO213" i="1"/>
  <c r="AN213" i="1"/>
  <c r="AM213" i="1"/>
  <c r="AK213" i="1"/>
  <c r="AL213" i="1" s="1"/>
  <c r="AV210" i="1"/>
  <c r="AU210" i="1"/>
  <c r="AT210" i="1"/>
  <c r="AS210" i="1"/>
  <c r="AP210" i="1"/>
  <c r="AO210" i="1"/>
  <c r="AN210" i="1"/>
  <c r="AM210" i="1"/>
  <c r="AK210" i="1"/>
  <c r="AL210" i="1" s="1"/>
  <c r="AX210" i="1" l="1"/>
  <c r="AY210" i="1" s="1"/>
  <c r="AX222" i="1"/>
  <c r="AY222" i="1" s="1"/>
  <c r="AX218" i="1"/>
  <c r="AY218" i="1" s="1"/>
  <c r="AX228" i="1"/>
  <c r="AY228" i="1" s="1"/>
  <c r="AX91" i="1"/>
  <c r="AY91" i="1" s="1"/>
  <c r="AX92" i="1"/>
  <c r="AY92" i="1" s="1"/>
  <c r="AX88" i="1"/>
  <c r="AY88" i="1" s="1"/>
  <c r="AX238" i="1"/>
  <c r="AY238" i="1" s="1"/>
  <c r="AX89" i="1"/>
  <c r="AY89" i="1" s="1"/>
  <c r="AX75" i="1"/>
  <c r="AY75" i="1" s="1"/>
  <c r="AX74" i="1"/>
  <c r="AY74" i="1" s="1"/>
  <c r="AX237" i="1"/>
  <c r="AY237" i="1" s="1"/>
  <c r="AX226" i="1"/>
  <c r="AY226" i="1" s="1"/>
  <c r="AX221" i="1"/>
  <c r="AY221" i="1" s="1"/>
  <c r="AX87" i="1"/>
  <c r="AY87" i="1" s="1"/>
  <c r="AX216" i="1"/>
  <c r="AY216" i="1" s="1"/>
  <c r="AX69" i="1"/>
  <c r="AY69" i="1" s="1"/>
  <c r="AX76" i="1"/>
  <c r="AY76" i="1" s="1"/>
  <c r="AX77" i="1"/>
  <c r="AY77" i="1" s="1"/>
  <c r="AX231" i="1"/>
  <c r="AY231" i="1" s="1"/>
  <c r="AX70" i="1"/>
  <c r="AY70" i="1" s="1"/>
  <c r="AX81" i="1"/>
  <c r="AY81" i="1" s="1"/>
  <c r="AX220" i="1"/>
  <c r="AY220" i="1" s="1"/>
  <c r="AX236" i="1"/>
  <c r="AY236" i="1" s="1"/>
  <c r="AX66" i="1"/>
  <c r="AY66" i="1" s="1"/>
  <c r="AX86" i="1"/>
  <c r="AY86" i="1" s="1"/>
  <c r="AX217" i="1"/>
  <c r="AY217" i="1" s="1"/>
  <c r="AX67" i="1"/>
  <c r="AY67" i="1" s="1"/>
  <c r="AX230" i="1"/>
  <c r="AY230" i="1" s="1"/>
  <c r="AX82" i="1"/>
  <c r="AY82" i="1" s="1"/>
  <c r="AX235" i="1"/>
  <c r="AY235" i="1" s="1"/>
  <c r="AX85" i="1"/>
  <c r="AY85" i="1" s="1"/>
  <c r="AX71" i="1"/>
  <c r="AY71" i="1" s="1"/>
  <c r="AX215" i="1"/>
  <c r="AY215" i="1" s="1"/>
  <c r="AX233" i="1"/>
  <c r="AY233" i="1" s="1"/>
  <c r="AX73" i="1"/>
  <c r="AY73" i="1" s="1"/>
  <c r="AX72" i="1"/>
  <c r="AY72" i="1" s="1"/>
  <c r="AX214" i="1"/>
  <c r="AY214" i="1" s="1"/>
  <c r="AX219" i="1"/>
  <c r="AY219" i="1" s="1"/>
  <c r="AX225" i="1"/>
  <c r="AY225" i="1" s="1"/>
  <c r="AX213" i="1"/>
  <c r="AY213" i="1" s="1"/>
  <c r="AX232" i="1"/>
  <c r="AY232" i="1" s="1"/>
  <c r="AX234" i="1"/>
  <c r="AY234" i="1" s="1"/>
  <c r="AX68" i="1"/>
  <c r="AY68" i="1" s="1"/>
  <c r="AX227" i="1"/>
  <c r="AY227" i="1" s="1"/>
  <c r="AX224" i="1"/>
  <c r="AY224" i="1" s="1"/>
  <c r="AX223" i="1"/>
  <c r="AY223" i="1" s="1"/>
  <c r="AX212" i="1"/>
  <c r="AY212" i="1" s="1"/>
  <c r="AV208" i="1"/>
  <c r="AU208" i="1"/>
  <c r="AT208" i="1"/>
  <c r="AS208" i="1"/>
  <c r="AP208" i="1"/>
  <c r="AO208" i="1"/>
  <c r="AN208" i="1"/>
  <c r="AM208" i="1"/>
  <c r="AK208" i="1"/>
  <c r="AL208" i="1" s="1"/>
  <c r="AV207" i="1"/>
  <c r="AU207" i="1"/>
  <c r="AT207" i="1"/>
  <c r="AS207" i="1"/>
  <c r="AP207" i="1"/>
  <c r="AO207" i="1"/>
  <c r="AN207" i="1"/>
  <c r="AM207" i="1"/>
  <c r="AK207" i="1"/>
  <c r="AL207" i="1" s="1"/>
  <c r="AV206" i="1"/>
  <c r="AU206" i="1"/>
  <c r="AT206" i="1"/>
  <c r="AS206" i="1"/>
  <c r="AP206" i="1"/>
  <c r="AO206" i="1"/>
  <c r="AN206" i="1"/>
  <c r="AM206" i="1"/>
  <c r="AK206" i="1"/>
  <c r="AL206" i="1" s="1"/>
  <c r="AV192" i="1"/>
  <c r="AU192" i="1"/>
  <c r="AT192" i="1"/>
  <c r="AS192" i="1"/>
  <c r="AP192" i="1"/>
  <c r="AO192" i="1"/>
  <c r="AN192" i="1"/>
  <c r="AM192" i="1"/>
  <c r="AK192" i="1"/>
  <c r="AL192" i="1" s="1"/>
  <c r="AV191" i="1"/>
  <c r="AU191" i="1"/>
  <c r="AT191" i="1"/>
  <c r="AS191" i="1"/>
  <c r="AP191" i="1"/>
  <c r="AO191" i="1"/>
  <c r="AN191" i="1"/>
  <c r="AM191" i="1"/>
  <c r="AK191" i="1"/>
  <c r="AL191" i="1" s="1"/>
  <c r="AV190" i="1"/>
  <c r="AU190" i="1"/>
  <c r="AT190" i="1"/>
  <c r="AS190" i="1"/>
  <c r="AP190" i="1"/>
  <c r="AO190" i="1"/>
  <c r="AN190" i="1"/>
  <c r="AM190" i="1"/>
  <c r="AK190" i="1"/>
  <c r="AL190" i="1" s="1"/>
  <c r="AV189" i="1"/>
  <c r="AU189" i="1"/>
  <c r="AT189" i="1"/>
  <c r="AS189" i="1"/>
  <c r="AP189" i="1"/>
  <c r="AO189" i="1"/>
  <c r="AN189" i="1"/>
  <c r="AM189" i="1"/>
  <c r="AK189" i="1"/>
  <c r="AL189" i="1" s="1"/>
  <c r="AV188" i="1"/>
  <c r="AU188" i="1"/>
  <c r="AT188" i="1"/>
  <c r="AS188" i="1"/>
  <c r="AP188" i="1"/>
  <c r="AO188" i="1"/>
  <c r="AN188" i="1"/>
  <c r="AM188" i="1"/>
  <c r="AK188" i="1"/>
  <c r="AL188" i="1" s="1"/>
  <c r="AV187" i="1"/>
  <c r="AU187" i="1"/>
  <c r="AT187" i="1"/>
  <c r="AS187" i="1"/>
  <c r="AP187" i="1"/>
  <c r="AO187" i="1"/>
  <c r="AN187" i="1"/>
  <c r="AM187" i="1"/>
  <c r="AK187" i="1"/>
  <c r="AL187" i="1" s="1"/>
  <c r="AU186" i="1"/>
  <c r="AT186" i="1"/>
  <c r="AS186" i="1"/>
  <c r="AP186" i="1"/>
  <c r="AO186" i="1"/>
  <c r="AN186" i="1"/>
  <c r="AM186" i="1"/>
  <c r="AK186" i="1"/>
  <c r="AL186" i="1" s="1"/>
  <c r="AV184" i="1"/>
  <c r="AU184" i="1"/>
  <c r="AT184" i="1"/>
  <c r="AS184" i="1"/>
  <c r="AP184" i="1"/>
  <c r="AO184" i="1"/>
  <c r="AN184" i="1"/>
  <c r="AM184" i="1"/>
  <c r="AK184" i="1"/>
  <c r="AL184" i="1" s="1"/>
  <c r="AV183" i="1"/>
  <c r="AU183" i="1"/>
  <c r="AT183" i="1"/>
  <c r="AS183" i="1"/>
  <c r="AP183" i="1"/>
  <c r="AO183" i="1"/>
  <c r="AN183" i="1"/>
  <c r="AM183" i="1"/>
  <c r="AK183" i="1"/>
  <c r="AL183" i="1" s="1"/>
  <c r="AV182" i="1"/>
  <c r="AU182" i="1"/>
  <c r="AT182" i="1"/>
  <c r="AS182" i="1"/>
  <c r="AP182" i="1"/>
  <c r="AO182" i="1"/>
  <c r="AN182" i="1"/>
  <c r="AM182" i="1"/>
  <c r="AK182" i="1"/>
  <c r="AL182" i="1" s="1"/>
  <c r="AV180" i="1"/>
  <c r="AU180" i="1"/>
  <c r="AT180" i="1"/>
  <c r="AS180" i="1"/>
  <c r="AP180" i="1"/>
  <c r="AO180" i="1"/>
  <c r="AN180" i="1"/>
  <c r="AM180" i="1"/>
  <c r="AK180" i="1"/>
  <c r="AL180" i="1" s="1"/>
  <c r="AV179" i="1"/>
  <c r="AU179" i="1"/>
  <c r="AT179" i="1"/>
  <c r="AS179" i="1"/>
  <c r="AP179" i="1"/>
  <c r="AO179" i="1"/>
  <c r="AN179" i="1"/>
  <c r="AM179" i="1"/>
  <c r="AK179" i="1"/>
  <c r="AL179" i="1" s="1"/>
  <c r="AV178" i="1"/>
  <c r="AU178" i="1"/>
  <c r="AT178" i="1"/>
  <c r="AS178" i="1"/>
  <c r="AP178" i="1"/>
  <c r="AO178" i="1"/>
  <c r="AN178" i="1"/>
  <c r="AM178" i="1"/>
  <c r="AK178" i="1"/>
  <c r="AL178" i="1" s="1"/>
  <c r="AV174" i="1"/>
  <c r="AU174" i="1"/>
  <c r="AT174" i="1"/>
  <c r="AS174" i="1"/>
  <c r="AP174" i="1"/>
  <c r="AO174" i="1"/>
  <c r="AN174" i="1"/>
  <c r="AM174" i="1"/>
  <c r="AK174" i="1"/>
  <c r="AL174" i="1" s="1"/>
  <c r="AV166" i="1"/>
  <c r="AU166" i="1"/>
  <c r="AT166" i="1"/>
  <c r="AS166" i="1"/>
  <c r="AP166" i="1"/>
  <c r="AO166" i="1"/>
  <c r="AN166" i="1"/>
  <c r="AM166" i="1"/>
  <c r="AK166" i="1"/>
  <c r="AL166" i="1" s="1"/>
  <c r="AV176" i="1"/>
  <c r="AU176" i="1"/>
  <c r="AT176" i="1"/>
  <c r="AS176" i="1"/>
  <c r="AP176" i="1"/>
  <c r="AO176" i="1"/>
  <c r="AN176" i="1"/>
  <c r="AM176" i="1"/>
  <c r="AK176" i="1"/>
  <c r="AL176" i="1" s="1"/>
  <c r="AV175" i="1"/>
  <c r="AU175" i="1"/>
  <c r="AT175" i="1"/>
  <c r="AS175" i="1"/>
  <c r="AP175" i="1"/>
  <c r="AO175" i="1"/>
  <c r="AN175" i="1"/>
  <c r="AM175" i="1"/>
  <c r="AK175" i="1"/>
  <c r="AL175" i="1" s="1"/>
  <c r="AV173" i="1"/>
  <c r="AU173" i="1"/>
  <c r="AT173" i="1"/>
  <c r="AS173" i="1"/>
  <c r="AP173" i="1"/>
  <c r="AO173" i="1"/>
  <c r="AN173" i="1"/>
  <c r="AM173" i="1"/>
  <c r="AK173" i="1"/>
  <c r="AL173" i="1" s="1"/>
  <c r="AV168" i="1"/>
  <c r="AU168" i="1"/>
  <c r="AT168" i="1"/>
  <c r="AS168" i="1"/>
  <c r="AP168" i="1"/>
  <c r="AO168" i="1"/>
  <c r="AN168" i="1"/>
  <c r="AM168" i="1"/>
  <c r="AK168" i="1"/>
  <c r="AL168" i="1" s="1"/>
  <c r="AV167" i="1"/>
  <c r="AU167" i="1"/>
  <c r="AT167" i="1"/>
  <c r="AS167" i="1"/>
  <c r="AP167" i="1"/>
  <c r="AO167" i="1"/>
  <c r="AN167" i="1"/>
  <c r="AM167" i="1"/>
  <c r="AK167" i="1"/>
  <c r="AL167" i="1" s="1"/>
  <c r="AV194" i="1"/>
  <c r="AU194" i="1"/>
  <c r="AT194" i="1"/>
  <c r="AS194" i="1"/>
  <c r="AP194" i="1"/>
  <c r="AO194" i="1"/>
  <c r="AN194" i="1"/>
  <c r="AM194" i="1"/>
  <c r="AK194" i="1"/>
  <c r="AL194" i="1" s="1"/>
  <c r="AV193" i="1"/>
  <c r="AU193" i="1"/>
  <c r="AT193" i="1"/>
  <c r="AS193" i="1"/>
  <c r="AP193" i="1"/>
  <c r="AO193" i="1"/>
  <c r="AN193" i="1"/>
  <c r="AM193" i="1"/>
  <c r="AK193" i="1"/>
  <c r="AL193" i="1" s="1"/>
  <c r="AV164" i="1"/>
  <c r="AU164" i="1"/>
  <c r="AS164" i="1"/>
  <c r="AP164" i="1"/>
  <c r="AO164" i="1"/>
  <c r="AM164" i="1"/>
  <c r="AK164" i="1"/>
  <c r="AL164" i="1" s="1"/>
  <c r="AV163" i="1"/>
  <c r="AU163" i="1"/>
  <c r="AT163" i="1"/>
  <c r="AS163" i="1"/>
  <c r="AP163" i="1"/>
  <c r="AO163" i="1"/>
  <c r="AN163" i="1"/>
  <c r="AM163" i="1"/>
  <c r="AK163" i="1"/>
  <c r="AL163" i="1" s="1"/>
  <c r="AV162" i="1"/>
  <c r="AU162" i="1"/>
  <c r="AT162" i="1"/>
  <c r="AS162" i="1"/>
  <c r="AP162" i="1"/>
  <c r="AO162" i="1"/>
  <c r="AN162" i="1"/>
  <c r="AM162" i="1"/>
  <c r="AK162" i="1"/>
  <c r="AL162" i="1" s="1"/>
  <c r="AV161" i="1"/>
  <c r="AU161" i="1"/>
  <c r="AT161" i="1"/>
  <c r="AS161" i="1"/>
  <c r="AP161" i="1"/>
  <c r="AO161" i="1"/>
  <c r="AN161" i="1"/>
  <c r="AK161" i="1"/>
  <c r="AL161" i="1" s="1"/>
  <c r="AV160" i="1"/>
  <c r="AU160" i="1"/>
  <c r="AS160" i="1"/>
  <c r="AP160" i="1"/>
  <c r="AO160" i="1"/>
  <c r="AM160" i="1"/>
  <c r="AK160" i="1"/>
  <c r="AL160" i="1" s="1"/>
  <c r="AV159" i="1"/>
  <c r="AU159" i="1"/>
  <c r="AS159" i="1"/>
  <c r="AP159" i="1"/>
  <c r="AO159" i="1"/>
  <c r="AM159" i="1"/>
  <c r="AK159" i="1"/>
  <c r="AL159" i="1" s="1"/>
  <c r="AV158" i="1"/>
  <c r="AU158" i="1"/>
  <c r="AT158" i="1"/>
  <c r="AS158" i="1"/>
  <c r="AP158" i="1"/>
  <c r="AO158" i="1"/>
  <c r="AN158" i="1"/>
  <c r="AM158" i="1"/>
  <c r="AK158" i="1"/>
  <c r="AL158" i="1" s="1"/>
  <c r="AV157" i="1"/>
  <c r="AU157" i="1"/>
  <c r="AT157" i="1"/>
  <c r="AS157" i="1"/>
  <c r="AP157" i="1"/>
  <c r="AO157" i="1"/>
  <c r="AN157" i="1"/>
  <c r="AM157" i="1"/>
  <c r="AK157" i="1"/>
  <c r="AL157" i="1" s="1"/>
  <c r="AV156" i="1"/>
  <c r="AU156" i="1"/>
  <c r="AT156" i="1"/>
  <c r="AS156" i="1"/>
  <c r="AP156" i="1"/>
  <c r="AO156" i="1"/>
  <c r="AN156" i="1"/>
  <c r="AK156" i="1"/>
  <c r="AL156" i="1" s="1"/>
  <c r="AV154" i="1"/>
  <c r="AU154" i="1"/>
  <c r="AS154" i="1"/>
  <c r="AP154" i="1"/>
  <c r="AO154" i="1"/>
  <c r="AM154" i="1"/>
  <c r="AK154" i="1"/>
  <c r="AL154" i="1" s="1"/>
  <c r="AV153" i="1"/>
  <c r="AU153" i="1"/>
  <c r="AT153" i="1"/>
  <c r="AS153" i="1"/>
  <c r="AP153" i="1"/>
  <c r="AO153" i="1"/>
  <c r="AN153" i="1"/>
  <c r="AM153" i="1"/>
  <c r="AK153" i="1"/>
  <c r="AL153" i="1" s="1"/>
  <c r="AV121" i="1"/>
  <c r="AU121" i="1"/>
  <c r="AT121" i="1"/>
  <c r="AS121" i="1"/>
  <c r="AP121" i="1"/>
  <c r="AO121" i="1"/>
  <c r="AN121" i="1"/>
  <c r="AM121" i="1"/>
  <c r="AK121" i="1"/>
  <c r="AL121" i="1" s="1"/>
  <c r="AV155" i="1"/>
  <c r="AU155" i="1"/>
  <c r="AT155" i="1"/>
  <c r="AS155" i="1"/>
  <c r="AP155" i="1"/>
  <c r="AO155" i="1"/>
  <c r="AN155" i="1"/>
  <c r="AM155" i="1"/>
  <c r="AK155" i="1"/>
  <c r="AL155" i="1" s="1"/>
  <c r="AV152" i="1"/>
  <c r="AU152" i="1"/>
  <c r="AT152" i="1"/>
  <c r="AS152" i="1"/>
  <c r="AP152" i="1"/>
  <c r="AO152" i="1"/>
  <c r="AN152" i="1"/>
  <c r="AM152" i="1"/>
  <c r="AK152" i="1"/>
  <c r="AL152" i="1" s="1"/>
  <c r="AV151" i="1"/>
  <c r="AU151" i="1"/>
  <c r="AT151" i="1"/>
  <c r="AS151" i="1"/>
  <c r="AP151" i="1"/>
  <c r="AO151" i="1"/>
  <c r="AN151" i="1"/>
  <c r="AK151" i="1"/>
  <c r="AL151" i="1" s="1"/>
  <c r="AV150" i="1"/>
  <c r="AU150" i="1"/>
  <c r="AT150" i="1"/>
  <c r="AS150" i="1"/>
  <c r="AP150" i="1"/>
  <c r="AO150" i="1"/>
  <c r="AN150" i="1"/>
  <c r="AM150" i="1"/>
  <c r="AK150" i="1"/>
  <c r="AL150" i="1" s="1"/>
  <c r="AV149" i="1"/>
  <c r="AU149" i="1"/>
  <c r="AT149" i="1"/>
  <c r="AS149" i="1"/>
  <c r="AP149" i="1"/>
  <c r="AO149" i="1"/>
  <c r="AN149" i="1"/>
  <c r="AM149" i="1"/>
  <c r="AK149" i="1"/>
  <c r="AL149" i="1" s="1"/>
  <c r="AV148" i="1"/>
  <c r="AU148" i="1"/>
  <c r="AT148" i="1"/>
  <c r="AS148" i="1"/>
  <c r="AP148" i="1"/>
  <c r="AO148" i="1"/>
  <c r="AN148" i="1"/>
  <c r="AM148" i="1"/>
  <c r="AK148" i="1"/>
  <c r="AL148" i="1" s="1"/>
  <c r="AV147" i="1"/>
  <c r="AU147" i="1"/>
  <c r="AT147" i="1"/>
  <c r="AS147" i="1"/>
  <c r="AP147" i="1"/>
  <c r="AO147" i="1"/>
  <c r="AN147" i="1"/>
  <c r="AK147" i="1"/>
  <c r="AL147" i="1" s="1"/>
  <c r="AV146" i="1"/>
  <c r="AU146" i="1"/>
  <c r="AT146" i="1"/>
  <c r="AS146" i="1"/>
  <c r="AP146" i="1"/>
  <c r="AO146" i="1"/>
  <c r="AN146" i="1"/>
  <c r="AM146" i="1"/>
  <c r="AK146" i="1"/>
  <c r="AL146" i="1" s="1"/>
  <c r="AK97" i="1"/>
  <c r="AL97" i="1" s="1"/>
  <c r="AV97" i="1"/>
  <c r="AU97" i="1"/>
  <c r="AT97" i="1"/>
  <c r="AS97" i="1"/>
  <c r="AP97" i="1"/>
  <c r="AO97" i="1"/>
  <c r="AM97" i="1"/>
  <c r="AX186" i="1" l="1"/>
  <c r="AY186" i="1" s="1"/>
  <c r="AX208" i="1"/>
  <c r="AY208" i="1" s="1"/>
  <c r="AX188" i="1"/>
  <c r="AY188" i="1" s="1"/>
  <c r="AX206" i="1"/>
  <c r="AY206" i="1" s="1"/>
  <c r="AX207" i="1"/>
  <c r="AY207" i="1" s="1"/>
  <c r="AX179" i="1"/>
  <c r="AY179" i="1" s="1"/>
  <c r="AX192" i="1"/>
  <c r="AY192" i="1" s="1"/>
  <c r="AX187" i="1"/>
  <c r="AY187" i="1" s="1"/>
  <c r="AX183" i="1"/>
  <c r="AY183" i="1" s="1"/>
  <c r="AX191" i="1"/>
  <c r="AY191" i="1" s="1"/>
  <c r="AX189" i="1"/>
  <c r="AY189" i="1" s="1"/>
  <c r="AX156" i="1"/>
  <c r="AY156" i="1" s="1"/>
  <c r="AX161" i="1"/>
  <c r="AY161" i="1" s="1"/>
  <c r="AX190" i="1"/>
  <c r="AY190" i="1" s="1"/>
  <c r="AX149" i="1"/>
  <c r="AY149" i="1" s="1"/>
  <c r="AX175" i="1"/>
  <c r="AY175" i="1" s="1"/>
  <c r="AX162" i="1"/>
  <c r="AY162" i="1" s="1"/>
  <c r="AX184" i="1"/>
  <c r="AY184" i="1" s="1"/>
  <c r="AX168" i="1"/>
  <c r="AY168" i="1" s="1"/>
  <c r="AX182" i="1"/>
  <c r="AY182" i="1" s="1"/>
  <c r="AX180" i="1"/>
  <c r="AY180" i="1" s="1"/>
  <c r="AX121" i="1"/>
  <c r="AY121" i="1" s="1"/>
  <c r="AX193" i="1"/>
  <c r="AY193" i="1" s="1"/>
  <c r="AX154" i="1"/>
  <c r="AY154" i="1" s="1"/>
  <c r="AX160" i="1"/>
  <c r="AY160" i="1" s="1"/>
  <c r="AX174" i="1"/>
  <c r="AY174" i="1" s="1"/>
  <c r="AX166" i="1"/>
  <c r="AY166" i="1" s="1"/>
  <c r="AX153" i="1"/>
  <c r="AY153" i="1" s="1"/>
  <c r="AX159" i="1"/>
  <c r="AY159" i="1" s="1"/>
  <c r="AX176" i="1"/>
  <c r="AY176" i="1" s="1"/>
  <c r="AX150" i="1"/>
  <c r="AY150" i="1" s="1"/>
  <c r="AX97" i="1"/>
  <c r="AY97" i="1" s="1"/>
  <c r="AX148" i="1"/>
  <c r="AY148" i="1" s="1"/>
  <c r="AX178" i="1"/>
  <c r="AY178" i="1" s="1"/>
  <c r="AX167" i="1"/>
  <c r="AY167" i="1" s="1"/>
  <c r="AX194" i="1"/>
  <c r="AY194" i="1" s="1"/>
  <c r="AX146" i="1"/>
  <c r="AY146" i="1" s="1"/>
  <c r="AX164" i="1"/>
  <c r="AY164" i="1" s="1"/>
  <c r="AX163" i="1"/>
  <c r="AY163" i="1" s="1"/>
  <c r="AX173" i="1"/>
  <c r="AY173" i="1" s="1"/>
  <c r="AX157" i="1"/>
  <c r="AY157" i="1" s="1"/>
  <c r="AX155" i="1"/>
  <c r="AY155" i="1" s="1"/>
  <c r="AX158" i="1"/>
  <c r="AY158" i="1" s="1"/>
  <c r="AX147" i="1"/>
  <c r="AY147" i="1" s="1"/>
  <c r="AX152" i="1"/>
  <c r="AY152" i="1" s="1"/>
  <c r="AX151" i="1"/>
  <c r="AY151" i="1" s="1"/>
  <c r="AV100" i="1"/>
  <c r="AU100" i="1"/>
  <c r="AT100" i="1"/>
  <c r="AS100" i="1"/>
  <c r="AP100" i="1"/>
  <c r="AO100" i="1"/>
  <c r="AN100" i="1"/>
  <c r="AM100" i="1"/>
  <c r="AK100" i="1"/>
  <c r="AL100" i="1" s="1"/>
  <c r="AV98" i="1"/>
  <c r="AV95" i="1"/>
  <c r="AU95" i="1"/>
  <c r="AT95" i="1"/>
  <c r="AS95" i="1"/>
  <c r="AP95" i="1"/>
  <c r="AO95" i="1"/>
  <c r="AN95" i="1"/>
  <c r="AM95" i="1"/>
  <c r="AK95" i="1"/>
  <c r="AL95" i="1" s="1"/>
  <c r="AV53" i="1"/>
  <c r="AU53" i="1"/>
  <c r="AT53" i="1"/>
  <c r="AS53" i="1"/>
  <c r="AP53" i="1"/>
  <c r="AO53" i="1"/>
  <c r="AN53" i="1"/>
  <c r="AM53" i="1"/>
  <c r="AK53" i="1"/>
  <c r="AL53" i="1" s="1"/>
  <c r="AV52" i="1"/>
  <c r="AU52" i="1"/>
  <c r="AT52" i="1"/>
  <c r="AS52" i="1"/>
  <c r="AP52" i="1"/>
  <c r="AO52" i="1"/>
  <c r="AN52" i="1"/>
  <c r="AM52" i="1"/>
  <c r="AK52" i="1"/>
  <c r="AL52" i="1" s="1"/>
  <c r="AV51" i="1"/>
  <c r="AU51" i="1"/>
  <c r="AT51" i="1"/>
  <c r="AS51" i="1"/>
  <c r="AP51" i="1"/>
  <c r="AO51" i="1"/>
  <c r="AN51" i="1"/>
  <c r="AM51" i="1"/>
  <c r="AK51" i="1"/>
  <c r="AL51" i="1" s="1"/>
  <c r="AV49" i="1"/>
  <c r="AU49" i="1"/>
  <c r="AT49" i="1"/>
  <c r="AS49" i="1"/>
  <c r="AP49" i="1"/>
  <c r="AO49" i="1"/>
  <c r="AN49" i="1"/>
  <c r="AM49" i="1"/>
  <c r="AK49" i="1"/>
  <c r="AL49" i="1" s="1"/>
  <c r="AV48" i="1"/>
  <c r="AK48" i="1"/>
  <c r="AL48" i="1" s="1"/>
  <c r="AM48" i="1"/>
  <c r="AN48" i="1"/>
  <c r="AO48" i="1"/>
  <c r="AP48" i="1"/>
  <c r="AS48" i="1"/>
  <c r="AT48" i="1"/>
  <c r="AU48" i="1"/>
  <c r="AK50" i="1"/>
  <c r="AL50" i="1" s="1"/>
  <c r="AM50" i="1"/>
  <c r="AN50" i="1"/>
  <c r="AO50" i="1"/>
  <c r="AP50" i="1"/>
  <c r="AS50" i="1"/>
  <c r="AT50" i="1"/>
  <c r="AU50" i="1"/>
  <c r="AV50" i="1"/>
  <c r="AV39" i="1"/>
  <c r="AU39" i="1"/>
  <c r="AT39" i="1"/>
  <c r="AS39" i="1"/>
  <c r="AP39" i="1"/>
  <c r="AO39" i="1"/>
  <c r="AN39" i="1"/>
  <c r="AM39" i="1"/>
  <c r="AK39" i="1"/>
  <c r="AL39" i="1" s="1"/>
  <c r="AV38" i="1"/>
  <c r="AT38" i="1"/>
  <c r="AS38" i="1"/>
  <c r="AP38" i="1"/>
  <c r="AO38" i="1"/>
  <c r="AN38" i="1"/>
  <c r="AM38" i="1"/>
  <c r="AK38" i="1"/>
  <c r="AL38" i="1" s="1"/>
  <c r="AV37" i="1"/>
  <c r="AU37" i="1"/>
  <c r="AT37" i="1"/>
  <c r="AS37" i="1"/>
  <c r="AP37" i="1"/>
  <c r="AO37" i="1"/>
  <c r="AN37" i="1"/>
  <c r="AM37" i="1"/>
  <c r="AK37" i="1"/>
  <c r="AL37" i="1" s="1"/>
  <c r="AV36" i="1"/>
  <c r="AU36" i="1"/>
  <c r="AT36" i="1"/>
  <c r="AS36" i="1"/>
  <c r="AP36" i="1"/>
  <c r="AO36" i="1"/>
  <c r="AN36" i="1"/>
  <c r="AM36" i="1"/>
  <c r="AK36" i="1"/>
  <c r="AL36" i="1" s="1"/>
  <c r="AU43" i="1"/>
  <c r="AV47" i="1"/>
  <c r="AT47" i="1"/>
  <c r="AS47" i="1"/>
  <c r="AP47" i="1"/>
  <c r="AO47" i="1"/>
  <c r="AN47" i="1"/>
  <c r="AM47" i="1"/>
  <c r="AK47" i="1"/>
  <c r="AL47" i="1" s="1"/>
  <c r="AV46" i="1"/>
  <c r="AT46" i="1"/>
  <c r="AS46" i="1"/>
  <c r="AP46" i="1"/>
  <c r="AO46" i="1"/>
  <c r="AN46" i="1"/>
  <c r="AM46" i="1"/>
  <c r="AK46" i="1"/>
  <c r="AL46" i="1" s="1"/>
  <c r="AV45" i="1"/>
  <c r="AU45" i="1"/>
  <c r="AT45" i="1"/>
  <c r="AS45" i="1"/>
  <c r="AP45" i="1"/>
  <c r="AO45" i="1"/>
  <c r="AN45" i="1"/>
  <c r="AM45" i="1"/>
  <c r="AK45" i="1"/>
  <c r="AL45" i="1" s="1"/>
  <c r="AV44" i="1"/>
  <c r="AU44" i="1"/>
  <c r="AT44" i="1"/>
  <c r="AS44" i="1"/>
  <c r="AP44" i="1"/>
  <c r="AO44" i="1"/>
  <c r="AN44" i="1"/>
  <c r="AM44" i="1"/>
  <c r="AK44" i="1"/>
  <c r="AL44" i="1" s="1"/>
  <c r="AK43" i="1"/>
  <c r="AL43" i="1" s="1"/>
  <c r="AV43" i="1"/>
  <c r="AT43" i="1"/>
  <c r="AS43" i="1"/>
  <c r="AP43" i="1"/>
  <c r="AO43" i="1"/>
  <c r="AN43" i="1"/>
  <c r="AM43" i="1"/>
  <c r="AV42" i="1"/>
  <c r="AT42" i="1"/>
  <c r="AS42" i="1"/>
  <c r="AP42" i="1"/>
  <c r="AO42" i="1"/>
  <c r="AN42" i="1"/>
  <c r="AM42" i="1"/>
  <c r="AK42" i="1"/>
  <c r="AL42" i="1" s="1"/>
  <c r="AX53" i="1" l="1"/>
  <c r="AY53" i="1" s="1"/>
  <c r="AX48" i="1"/>
  <c r="AY48" i="1" s="1"/>
  <c r="AX95" i="1"/>
  <c r="AY95" i="1" s="1"/>
  <c r="AX52" i="1"/>
  <c r="AY52" i="1" s="1"/>
  <c r="AX49" i="1"/>
  <c r="AY49" i="1" s="1"/>
  <c r="AX43" i="1"/>
  <c r="AY43" i="1" s="1"/>
  <c r="AX100" i="1"/>
  <c r="AY100" i="1" s="1"/>
  <c r="AX51" i="1"/>
  <c r="AY51" i="1" s="1"/>
  <c r="AX39" i="1"/>
  <c r="AY39" i="1" s="1"/>
  <c r="AX50" i="1"/>
  <c r="AY50" i="1" s="1"/>
  <c r="AX38" i="1"/>
  <c r="AY38" i="1" s="1"/>
  <c r="AX36" i="1"/>
  <c r="AY36" i="1" s="1"/>
  <c r="AX42" i="1"/>
  <c r="AY42" i="1" s="1"/>
  <c r="AX37" i="1"/>
  <c r="AY37" i="1" s="1"/>
  <c r="AV41" i="1"/>
  <c r="AU41" i="1"/>
  <c r="AT41" i="1"/>
  <c r="AS41" i="1"/>
  <c r="AP41" i="1"/>
  <c r="AO41" i="1"/>
  <c r="AN41" i="1"/>
  <c r="AM41" i="1"/>
  <c r="AK41" i="1"/>
  <c r="AL41" i="1" s="1"/>
  <c r="AV26" i="1"/>
  <c r="AU26" i="1"/>
  <c r="AT26" i="1"/>
  <c r="AS26" i="1"/>
  <c r="AP26" i="1"/>
  <c r="AO26" i="1"/>
  <c r="AN26" i="1"/>
  <c r="AM26" i="1"/>
  <c r="AK26" i="1"/>
  <c r="AL26" i="1" s="1"/>
  <c r="AU32" i="1"/>
  <c r="AV32" i="1"/>
  <c r="AT32" i="1"/>
  <c r="AS32" i="1"/>
  <c r="AP32" i="1"/>
  <c r="AO32" i="1"/>
  <c r="AN32" i="1"/>
  <c r="AM32" i="1"/>
  <c r="AK32" i="1"/>
  <c r="AL32" i="1" s="1"/>
  <c r="AV28" i="1"/>
  <c r="AU28" i="1"/>
  <c r="AT28" i="1"/>
  <c r="AS28" i="1"/>
  <c r="AP28" i="1"/>
  <c r="AO28" i="1"/>
  <c r="AN28" i="1"/>
  <c r="AM28" i="1"/>
  <c r="AK28" i="1"/>
  <c r="AL28" i="1" s="1"/>
  <c r="AK30" i="1"/>
  <c r="AL30" i="1" s="1"/>
  <c r="AV30" i="1"/>
  <c r="AU30" i="1"/>
  <c r="AT30" i="1"/>
  <c r="AS30" i="1"/>
  <c r="AP30" i="1"/>
  <c r="AO30" i="1"/>
  <c r="AN30" i="1"/>
  <c r="AM30" i="1"/>
  <c r="AV29" i="1"/>
  <c r="AU29" i="1"/>
  <c r="AT29" i="1"/>
  <c r="AS29" i="1"/>
  <c r="AP29" i="1"/>
  <c r="AO29" i="1"/>
  <c r="AN29" i="1"/>
  <c r="AM29" i="1"/>
  <c r="AK29" i="1"/>
  <c r="AL29" i="1" s="1"/>
  <c r="AS5" i="1"/>
  <c r="AU5" i="1"/>
  <c r="AV5" i="1"/>
  <c r="AK6" i="1"/>
  <c r="AL6" i="1" s="1"/>
  <c r="AK7" i="1"/>
  <c r="AL7" i="1" s="1"/>
  <c r="AK8" i="1"/>
  <c r="AL8" i="1" s="1"/>
  <c r="AK9" i="1"/>
  <c r="AL9" i="1" s="1"/>
  <c r="AK10" i="1"/>
  <c r="AL10" i="1" s="1"/>
  <c r="AK11" i="1"/>
  <c r="AL11" i="1" s="1"/>
  <c r="AK12" i="1"/>
  <c r="AL12" i="1" s="1"/>
  <c r="AK13" i="1"/>
  <c r="AL13" i="1" s="1"/>
  <c r="AK14" i="1"/>
  <c r="AL14" i="1" s="1"/>
  <c r="AK16" i="1"/>
  <c r="AL16" i="1" s="1"/>
  <c r="AK17" i="1"/>
  <c r="AL17" i="1" s="1"/>
  <c r="AK18" i="1"/>
  <c r="AL18" i="1" s="1"/>
  <c r="AK19" i="1"/>
  <c r="AL19" i="1" s="1"/>
  <c r="AK20" i="1"/>
  <c r="AL20" i="1" s="1"/>
  <c r="AK21" i="1"/>
  <c r="AL21" i="1" s="1"/>
  <c r="AK22" i="1"/>
  <c r="AL22" i="1" s="1"/>
  <c r="AK23" i="1"/>
  <c r="AL23" i="1" s="1"/>
  <c r="AK24" i="1"/>
  <c r="AK25" i="1"/>
  <c r="AK27" i="1"/>
  <c r="AK31" i="1"/>
  <c r="AK33" i="1"/>
  <c r="AK40" i="1"/>
  <c r="AK54" i="1"/>
  <c r="AK55" i="1"/>
  <c r="AL55" i="1" s="1"/>
  <c r="AK56" i="1"/>
  <c r="AK57" i="1"/>
  <c r="AK58" i="1"/>
  <c r="AK59" i="1"/>
  <c r="AK60" i="1"/>
  <c r="AK61" i="1"/>
  <c r="AK62" i="1"/>
  <c r="AK63" i="1"/>
  <c r="AK93" i="1"/>
  <c r="AK94" i="1"/>
  <c r="AK96" i="1"/>
  <c r="AK98" i="1"/>
  <c r="AK99" i="1"/>
  <c r="AK101" i="1"/>
  <c r="AK102" i="1"/>
  <c r="AK103" i="1"/>
  <c r="AK104" i="1"/>
  <c r="AK105" i="1"/>
  <c r="AK106" i="1"/>
  <c r="AK119" i="1"/>
  <c r="AK120" i="1"/>
  <c r="AK122" i="1"/>
  <c r="AK123" i="1"/>
  <c r="AK165" i="1"/>
  <c r="AK239" i="1"/>
  <c r="AK240" i="1"/>
  <c r="AK241" i="1"/>
  <c r="AK242" i="1"/>
  <c r="AK243" i="1"/>
  <c r="AK244" i="1"/>
  <c r="AK245" i="1"/>
  <c r="AK246" i="1"/>
  <c r="AK247" i="1"/>
  <c r="AK248" i="1"/>
  <c r="AK249" i="1"/>
  <c r="AK250" i="1"/>
  <c r="AK251" i="1"/>
  <c r="AK252" i="1"/>
  <c r="AK253" i="1"/>
  <c r="AK254" i="1"/>
  <c r="AK255" i="1"/>
  <c r="AK266" i="1"/>
  <c r="AK269" i="1"/>
  <c r="AK298" i="1"/>
  <c r="AK283" i="1"/>
  <c r="AK299" i="1"/>
  <c r="AK300" i="1"/>
  <c r="AK302" i="1"/>
  <c r="AK304" i="1"/>
  <c r="AK306" i="1"/>
  <c r="AK309" i="1"/>
  <c r="AK311" i="1"/>
  <c r="AK312" i="1"/>
  <c r="AK313" i="1"/>
  <c r="AK314" i="1"/>
  <c r="AK315" i="1"/>
  <c r="AK316" i="1"/>
  <c r="AK317" i="1"/>
  <c r="AL317" i="1" s="1"/>
  <c r="AK318" i="1"/>
  <c r="AL318" i="1" s="1"/>
  <c r="AK319" i="1"/>
  <c r="AL319" i="1" s="1"/>
  <c r="AK320" i="1"/>
  <c r="AL320" i="1" s="1"/>
  <c r="AK321" i="1"/>
  <c r="AL321" i="1" s="1"/>
  <c r="AK322" i="1"/>
  <c r="AL322" i="1" s="1"/>
  <c r="AK323" i="1"/>
  <c r="AL323" i="1" s="1"/>
  <c r="AK324" i="1"/>
  <c r="AK325" i="1"/>
  <c r="AK326" i="1"/>
  <c r="AK327" i="1"/>
  <c r="AK328" i="1"/>
  <c r="AK329" i="1"/>
  <c r="AK330" i="1"/>
  <c r="AK331" i="1"/>
  <c r="AK332" i="1"/>
  <c r="AK333" i="1"/>
  <c r="AK334" i="1"/>
  <c r="AK337" i="1"/>
  <c r="AK338" i="1"/>
  <c r="AK339" i="1"/>
  <c r="AK340" i="1"/>
  <c r="AK341" i="1"/>
  <c r="AK342" i="1"/>
  <c r="AK343" i="1"/>
  <c r="AK344" i="1"/>
  <c r="AK345" i="1"/>
  <c r="AK346" i="1"/>
  <c r="AK347" i="1"/>
  <c r="AK348" i="1"/>
  <c r="AK349" i="1"/>
  <c r="AK350" i="1"/>
  <c r="AK351" i="1"/>
  <c r="AK352" i="1"/>
  <c r="AK353" i="1"/>
  <c r="AK375" i="1"/>
  <c r="AK380" i="1"/>
  <c r="AK381" i="1"/>
  <c r="AK382" i="1"/>
  <c r="AK384" i="1"/>
  <c r="AK386" i="1"/>
  <c r="AK387" i="1"/>
  <c r="AK388" i="1"/>
  <c r="AK389" i="1"/>
  <c r="AK392" i="1"/>
  <c r="AK393" i="1"/>
  <c r="AK394" i="1"/>
  <c r="AK395" i="1"/>
  <c r="AK396" i="1"/>
  <c r="AK397" i="1"/>
  <c r="AS6" i="1"/>
  <c r="AT6" i="1"/>
  <c r="AU6" i="1"/>
  <c r="AV6" i="1"/>
  <c r="AS7" i="1"/>
  <c r="AT7" i="1"/>
  <c r="AU7" i="1"/>
  <c r="AV7" i="1"/>
  <c r="AS8" i="1"/>
  <c r="AT8" i="1"/>
  <c r="AU8" i="1"/>
  <c r="AV8" i="1"/>
  <c r="AS9" i="1"/>
  <c r="AT9" i="1"/>
  <c r="AU9" i="1"/>
  <c r="AV9" i="1"/>
  <c r="AS10" i="1"/>
  <c r="AT10" i="1"/>
  <c r="AU10" i="1"/>
  <c r="AV10" i="1"/>
  <c r="AS11" i="1"/>
  <c r="AT11" i="1"/>
  <c r="AU11" i="1"/>
  <c r="AV11" i="1"/>
  <c r="AS12" i="1"/>
  <c r="AT12" i="1"/>
  <c r="AU12" i="1"/>
  <c r="AV12" i="1"/>
  <c r="AS13" i="1"/>
  <c r="AT13" i="1"/>
  <c r="AU13" i="1"/>
  <c r="AV13" i="1"/>
  <c r="AS14" i="1"/>
  <c r="AT14" i="1"/>
  <c r="AU14" i="1"/>
  <c r="AV14" i="1"/>
  <c r="AS16" i="1"/>
  <c r="AT16" i="1"/>
  <c r="AU16" i="1"/>
  <c r="AV16" i="1"/>
  <c r="AS17" i="1"/>
  <c r="AT17" i="1"/>
  <c r="AU17" i="1"/>
  <c r="AV17" i="1"/>
  <c r="AS18" i="1"/>
  <c r="AT18" i="1"/>
  <c r="AU18" i="1"/>
  <c r="AV18" i="1"/>
  <c r="AS19" i="1"/>
  <c r="AT19" i="1"/>
  <c r="AU19" i="1"/>
  <c r="AV19" i="1"/>
  <c r="AS20" i="1"/>
  <c r="AT20" i="1"/>
  <c r="AU20" i="1"/>
  <c r="AV20" i="1"/>
  <c r="AS21" i="1"/>
  <c r="AT21" i="1"/>
  <c r="AU21" i="1"/>
  <c r="AV21" i="1"/>
  <c r="AS22" i="1"/>
  <c r="AT22" i="1"/>
  <c r="AU22" i="1"/>
  <c r="AV22" i="1"/>
  <c r="AS23" i="1"/>
  <c r="AT23" i="1"/>
  <c r="AU23" i="1"/>
  <c r="AV23" i="1"/>
  <c r="AS24" i="1"/>
  <c r="AT24" i="1"/>
  <c r="AU24" i="1"/>
  <c r="AV24" i="1"/>
  <c r="AS25" i="1"/>
  <c r="AT25" i="1"/>
  <c r="AU25" i="1"/>
  <c r="AV25" i="1"/>
  <c r="AS27" i="1"/>
  <c r="AT27" i="1"/>
  <c r="AU27" i="1"/>
  <c r="AV27" i="1"/>
  <c r="AS31" i="1"/>
  <c r="AT31" i="1"/>
  <c r="AU31" i="1"/>
  <c r="AV31" i="1"/>
  <c r="AS33" i="1"/>
  <c r="AT33" i="1"/>
  <c r="AU33" i="1"/>
  <c r="AV33" i="1"/>
  <c r="AS40" i="1"/>
  <c r="AT40" i="1"/>
  <c r="AU40" i="1"/>
  <c r="AV40" i="1"/>
  <c r="AS54" i="1"/>
  <c r="AT54" i="1"/>
  <c r="AU54" i="1"/>
  <c r="AS55" i="1"/>
  <c r="AT55" i="1"/>
  <c r="AU55" i="1"/>
  <c r="AV55" i="1"/>
  <c r="AS56" i="1"/>
  <c r="AT56" i="1"/>
  <c r="AU56" i="1"/>
  <c r="AV56" i="1"/>
  <c r="AS57" i="1"/>
  <c r="AT57" i="1"/>
  <c r="AU57" i="1"/>
  <c r="AV57" i="1"/>
  <c r="AS58" i="1"/>
  <c r="AT58" i="1"/>
  <c r="AU58" i="1"/>
  <c r="AV58" i="1"/>
  <c r="AS59" i="1"/>
  <c r="AT59" i="1"/>
  <c r="AU59" i="1"/>
  <c r="AV59" i="1"/>
  <c r="AS60" i="1"/>
  <c r="AT60" i="1"/>
  <c r="AU60" i="1"/>
  <c r="AV60" i="1"/>
  <c r="AS61" i="1"/>
  <c r="AT61" i="1"/>
  <c r="AU61" i="1"/>
  <c r="AV61" i="1"/>
  <c r="AS62" i="1"/>
  <c r="AT62" i="1"/>
  <c r="AU62" i="1"/>
  <c r="AV62" i="1"/>
  <c r="AS63" i="1"/>
  <c r="AT63" i="1"/>
  <c r="AU63" i="1"/>
  <c r="AV63" i="1"/>
  <c r="AS93" i="1"/>
  <c r="AT93" i="1"/>
  <c r="AU93" i="1"/>
  <c r="AV93" i="1"/>
  <c r="AS94" i="1"/>
  <c r="AT94" i="1"/>
  <c r="AU94" i="1"/>
  <c r="AV94" i="1"/>
  <c r="AS96" i="1"/>
  <c r="AT96" i="1"/>
  <c r="AU96" i="1"/>
  <c r="AV96" i="1"/>
  <c r="AS98" i="1"/>
  <c r="AT98" i="1"/>
  <c r="AU98" i="1"/>
  <c r="AS99" i="1"/>
  <c r="AT99" i="1"/>
  <c r="AU99" i="1"/>
  <c r="AV99" i="1"/>
  <c r="AS101" i="1"/>
  <c r="AT101" i="1"/>
  <c r="AU101" i="1"/>
  <c r="AV101" i="1"/>
  <c r="AS102" i="1"/>
  <c r="AT102" i="1"/>
  <c r="AU102" i="1"/>
  <c r="AV102" i="1"/>
  <c r="AS103" i="1"/>
  <c r="AT103" i="1"/>
  <c r="AU103" i="1"/>
  <c r="AV103" i="1"/>
  <c r="AS104" i="1"/>
  <c r="AT104" i="1"/>
  <c r="AU104" i="1"/>
  <c r="AV104" i="1"/>
  <c r="AS105" i="1"/>
  <c r="AT105" i="1"/>
  <c r="AU105" i="1"/>
  <c r="AV105" i="1"/>
  <c r="AS106" i="1"/>
  <c r="AT106" i="1"/>
  <c r="AU106" i="1"/>
  <c r="AV106" i="1"/>
  <c r="AS119" i="1"/>
  <c r="AT119" i="1"/>
  <c r="AU119" i="1"/>
  <c r="AV119" i="1"/>
  <c r="AS120" i="1"/>
  <c r="AT120" i="1"/>
  <c r="AU120" i="1"/>
  <c r="AV120" i="1"/>
  <c r="AS122" i="1"/>
  <c r="AT122" i="1"/>
  <c r="AU122" i="1"/>
  <c r="AV122" i="1"/>
  <c r="AS123" i="1"/>
  <c r="AT123" i="1"/>
  <c r="AU123" i="1"/>
  <c r="AV123" i="1"/>
  <c r="AS165" i="1"/>
  <c r="AT165" i="1"/>
  <c r="AU165" i="1"/>
  <c r="AV165" i="1"/>
  <c r="AS239" i="1"/>
  <c r="AT239" i="1"/>
  <c r="AU239" i="1"/>
  <c r="AV239" i="1"/>
  <c r="AS240" i="1"/>
  <c r="AT240" i="1"/>
  <c r="AU240" i="1"/>
  <c r="AV240" i="1"/>
  <c r="AS241" i="1"/>
  <c r="AT241" i="1"/>
  <c r="AU241" i="1"/>
  <c r="AV241" i="1"/>
  <c r="AS242" i="1"/>
  <c r="AT242" i="1"/>
  <c r="AU242" i="1"/>
  <c r="AV242" i="1"/>
  <c r="AS243" i="1"/>
  <c r="AT243" i="1"/>
  <c r="AU243" i="1"/>
  <c r="AV243" i="1"/>
  <c r="AS244" i="1"/>
  <c r="AT244" i="1"/>
  <c r="AU244" i="1"/>
  <c r="AV244" i="1"/>
  <c r="AS245" i="1"/>
  <c r="AT245" i="1"/>
  <c r="AU245" i="1"/>
  <c r="AV245" i="1"/>
  <c r="AS246" i="1"/>
  <c r="AT246" i="1"/>
  <c r="AU246" i="1"/>
  <c r="AV246" i="1"/>
  <c r="AS247" i="1"/>
  <c r="AT247" i="1"/>
  <c r="AU247" i="1"/>
  <c r="AV247" i="1"/>
  <c r="AS248" i="1"/>
  <c r="AT248" i="1"/>
  <c r="AU248" i="1"/>
  <c r="AV248" i="1"/>
  <c r="AS249" i="1"/>
  <c r="AT249" i="1"/>
  <c r="AU249" i="1"/>
  <c r="AV249" i="1"/>
  <c r="AS250" i="1"/>
  <c r="AT250" i="1"/>
  <c r="AU250" i="1"/>
  <c r="AV250" i="1"/>
  <c r="AS251" i="1"/>
  <c r="AT251" i="1"/>
  <c r="AU251" i="1"/>
  <c r="AV251" i="1"/>
  <c r="AS252" i="1"/>
  <c r="AT252" i="1"/>
  <c r="AU252" i="1"/>
  <c r="AV252" i="1"/>
  <c r="AS253" i="1"/>
  <c r="AT253" i="1"/>
  <c r="AU253" i="1"/>
  <c r="AV253" i="1"/>
  <c r="AS254" i="1"/>
  <c r="AT254" i="1"/>
  <c r="AU254" i="1"/>
  <c r="AV254" i="1"/>
  <c r="AS255" i="1"/>
  <c r="AT255" i="1"/>
  <c r="AU255" i="1"/>
  <c r="AV255" i="1"/>
  <c r="AS266" i="1"/>
  <c r="AT266" i="1"/>
  <c r="AU266" i="1"/>
  <c r="AV266" i="1"/>
  <c r="AS269" i="1"/>
  <c r="AT269" i="1"/>
  <c r="AU269" i="1"/>
  <c r="AV269" i="1"/>
  <c r="AS298" i="1"/>
  <c r="AT298" i="1"/>
  <c r="AU298" i="1"/>
  <c r="AV298" i="1"/>
  <c r="AS283" i="1"/>
  <c r="AT283" i="1"/>
  <c r="AU283" i="1"/>
  <c r="AV283" i="1"/>
  <c r="AS299" i="1"/>
  <c r="AT299" i="1"/>
  <c r="AU299" i="1"/>
  <c r="AV299" i="1"/>
  <c r="AS300" i="1"/>
  <c r="AT300" i="1"/>
  <c r="AU300" i="1"/>
  <c r="AV300" i="1"/>
  <c r="AS302" i="1"/>
  <c r="AT302" i="1"/>
  <c r="AU302" i="1"/>
  <c r="AV302" i="1"/>
  <c r="AS304" i="1"/>
  <c r="AT304" i="1"/>
  <c r="AU304" i="1"/>
  <c r="AV304" i="1"/>
  <c r="AS306" i="1"/>
  <c r="AT306" i="1"/>
  <c r="AU306" i="1"/>
  <c r="AV306" i="1"/>
  <c r="AS309" i="1"/>
  <c r="AT309" i="1"/>
  <c r="AU309" i="1"/>
  <c r="AV309" i="1"/>
  <c r="AS311" i="1"/>
  <c r="AT311" i="1"/>
  <c r="AU311" i="1"/>
  <c r="AV311" i="1"/>
  <c r="AS312" i="1"/>
  <c r="AT312" i="1"/>
  <c r="AU312" i="1"/>
  <c r="AV312" i="1"/>
  <c r="AS313" i="1"/>
  <c r="AT313" i="1"/>
  <c r="AU313" i="1"/>
  <c r="AV313" i="1"/>
  <c r="AS314" i="1"/>
  <c r="AT314" i="1"/>
  <c r="AU314" i="1"/>
  <c r="AV314" i="1"/>
  <c r="AS315" i="1"/>
  <c r="AT315" i="1"/>
  <c r="AU315" i="1"/>
  <c r="AV315" i="1"/>
  <c r="AS316" i="1"/>
  <c r="AT316" i="1"/>
  <c r="AU316" i="1"/>
  <c r="AV316" i="1"/>
  <c r="AS317" i="1"/>
  <c r="AT317" i="1"/>
  <c r="AU317" i="1"/>
  <c r="AV317" i="1"/>
  <c r="AS318" i="1"/>
  <c r="AT318" i="1"/>
  <c r="AU318" i="1"/>
  <c r="AV318" i="1"/>
  <c r="AS319" i="1"/>
  <c r="AT319" i="1"/>
  <c r="AU319" i="1"/>
  <c r="AV319" i="1"/>
  <c r="AS320" i="1"/>
  <c r="AT320" i="1"/>
  <c r="AU320" i="1"/>
  <c r="AV320" i="1"/>
  <c r="AS321" i="1"/>
  <c r="AT321" i="1"/>
  <c r="AU321" i="1"/>
  <c r="AV321" i="1"/>
  <c r="AS322" i="1"/>
  <c r="AT322" i="1"/>
  <c r="AU322" i="1"/>
  <c r="AV322" i="1"/>
  <c r="AS323" i="1"/>
  <c r="AT323" i="1"/>
  <c r="AU323" i="1"/>
  <c r="AV323" i="1"/>
  <c r="AS324" i="1"/>
  <c r="AT324" i="1"/>
  <c r="AU324" i="1"/>
  <c r="AV324" i="1"/>
  <c r="AS325" i="1"/>
  <c r="AT325" i="1"/>
  <c r="AU325" i="1"/>
  <c r="AV325" i="1"/>
  <c r="AS326" i="1"/>
  <c r="AT326" i="1"/>
  <c r="AU326" i="1"/>
  <c r="AV326" i="1"/>
  <c r="AS327" i="1"/>
  <c r="AT327" i="1"/>
  <c r="AU327" i="1"/>
  <c r="AV327" i="1"/>
  <c r="AS328" i="1"/>
  <c r="AT328" i="1"/>
  <c r="AU328" i="1"/>
  <c r="AV328" i="1"/>
  <c r="AS329" i="1"/>
  <c r="AT329" i="1"/>
  <c r="AU329" i="1"/>
  <c r="AV329" i="1"/>
  <c r="AS330" i="1"/>
  <c r="AT330" i="1"/>
  <c r="AU330" i="1"/>
  <c r="AV330" i="1"/>
  <c r="AS331" i="1"/>
  <c r="AT331" i="1"/>
  <c r="AU331" i="1"/>
  <c r="AV331" i="1"/>
  <c r="AS332" i="1"/>
  <c r="AT332" i="1"/>
  <c r="AU332" i="1"/>
  <c r="AV332" i="1"/>
  <c r="AS333" i="1"/>
  <c r="AT333" i="1"/>
  <c r="AU333" i="1"/>
  <c r="AV333" i="1"/>
  <c r="AS334" i="1"/>
  <c r="AT334" i="1"/>
  <c r="AU334" i="1"/>
  <c r="AV334" i="1"/>
  <c r="AS337" i="1"/>
  <c r="AT337" i="1"/>
  <c r="AU337" i="1"/>
  <c r="AV337" i="1"/>
  <c r="AS338" i="1"/>
  <c r="AT338" i="1"/>
  <c r="AU338" i="1"/>
  <c r="AV338" i="1"/>
  <c r="AS339" i="1"/>
  <c r="AT339" i="1"/>
  <c r="AU339" i="1"/>
  <c r="AV339" i="1"/>
  <c r="AS340" i="1"/>
  <c r="AT340" i="1"/>
  <c r="AU340" i="1"/>
  <c r="AV340" i="1"/>
  <c r="AS341" i="1"/>
  <c r="AT341" i="1"/>
  <c r="AU341" i="1"/>
  <c r="AV341" i="1"/>
  <c r="AS342" i="1"/>
  <c r="AT342" i="1"/>
  <c r="AU342" i="1"/>
  <c r="AV342" i="1"/>
  <c r="AS343" i="1"/>
  <c r="AT343" i="1"/>
  <c r="AU343" i="1"/>
  <c r="AV343" i="1"/>
  <c r="AS344" i="1"/>
  <c r="AT344" i="1"/>
  <c r="AU344" i="1"/>
  <c r="AV344" i="1"/>
  <c r="AS345" i="1"/>
  <c r="AT345" i="1"/>
  <c r="AU345" i="1"/>
  <c r="AV345" i="1"/>
  <c r="AS346" i="1"/>
  <c r="AT346" i="1"/>
  <c r="AU346" i="1"/>
  <c r="AV346" i="1"/>
  <c r="AS347" i="1"/>
  <c r="AT347" i="1"/>
  <c r="AU347" i="1"/>
  <c r="AV347" i="1"/>
  <c r="AS348" i="1"/>
  <c r="AT348" i="1"/>
  <c r="AU348" i="1"/>
  <c r="AV348" i="1"/>
  <c r="AS349" i="1"/>
  <c r="AT349" i="1"/>
  <c r="AU349" i="1"/>
  <c r="AV349" i="1"/>
  <c r="AS350" i="1"/>
  <c r="AT350" i="1"/>
  <c r="AU350" i="1"/>
  <c r="AV350" i="1"/>
  <c r="AS351" i="1"/>
  <c r="AT351" i="1"/>
  <c r="AU351" i="1"/>
  <c r="AV351" i="1"/>
  <c r="AS352" i="1"/>
  <c r="AT352" i="1"/>
  <c r="AU352" i="1"/>
  <c r="AV352" i="1"/>
  <c r="AS353" i="1"/>
  <c r="AT353" i="1"/>
  <c r="AU353" i="1"/>
  <c r="AV353" i="1"/>
  <c r="AS375" i="1"/>
  <c r="AT375" i="1"/>
  <c r="AU375" i="1"/>
  <c r="AV375" i="1"/>
  <c r="AS380" i="1"/>
  <c r="AT380" i="1"/>
  <c r="AU380" i="1"/>
  <c r="AV380" i="1"/>
  <c r="AS381" i="1"/>
  <c r="AT381" i="1"/>
  <c r="AU381" i="1"/>
  <c r="AV381" i="1"/>
  <c r="AS382" i="1"/>
  <c r="AT382" i="1"/>
  <c r="AU382" i="1"/>
  <c r="AV382" i="1"/>
  <c r="AS384" i="1"/>
  <c r="AT384" i="1"/>
  <c r="AU384" i="1"/>
  <c r="AV384" i="1"/>
  <c r="AS386" i="1"/>
  <c r="AT386" i="1"/>
  <c r="AU386" i="1"/>
  <c r="AV386" i="1"/>
  <c r="AS387" i="1"/>
  <c r="AT387" i="1"/>
  <c r="AU387" i="1"/>
  <c r="AV387" i="1"/>
  <c r="AS388" i="1"/>
  <c r="AT388" i="1"/>
  <c r="AU388" i="1"/>
  <c r="AV388" i="1"/>
  <c r="AS389" i="1"/>
  <c r="AT389" i="1"/>
  <c r="AU389" i="1"/>
  <c r="AV389" i="1"/>
  <c r="AS392" i="1"/>
  <c r="AT392" i="1"/>
  <c r="AU392" i="1"/>
  <c r="AV392" i="1"/>
  <c r="AS393" i="1"/>
  <c r="AT393" i="1"/>
  <c r="AU393" i="1"/>
  <c r="AV393" i="1"/>
  <c r="AS394" i="1"/>
  <c r="AT394" i="1"/>
  <c r="AU394" i="1"/>
  <c r="AV394" i="1"/>
  <c r="AS395" i="1"/>
  <c r="AT395" i="1"/>
  <c r="AU395" i="1"/>
  <c r="AV395" i="1"/>
  <c r="AS396" i="1"/>
  <c r="AT396" i="1"/>
  <c r="AU396" i="1"/>
  <c r="AV396" i="1"/>
  <c r="AS397" i="1"/>
  <c r="AT397" i="1"/>
  <c r="AU397" i="1"/>
  <c r="AV397" i="1"/>
  <c r="AT5" i="1"/>
  <c r="AK5" i="1"/>
  <c r="AP323" i="1"/>
  <c r="AO323" i="1"/>
  <c r="AN323" i="1"/>
  <c r="AM323" i="1"/>
  <c r="AP322" i="1"/>
  <c r="AO322" i="1"/>
  <c r="AN322" i="1"/>
  <c r="AM322" i="1"/>
  <c r="AP23" i="1"/>
  <c r="AO23" i="1"/>
  <c r="AN23" i="1"/>
  <c r="AM23" i="1"/>
  <c r="AP22" i="1"/>
  <c r="AO22" i="1"/>
  <c r="AN22" i="1"/>
  <c r="AM22" i="1"/>
  <c r="AP21" i="1"/>
  <c r="AO21" i="1"/>
  <c r="AN21" i="1"/>
  <c r="AM21" i="1"/>
  <c r="AP20" i="1"/>
  <c r="AO20" i="1"/>
  <c r="AN20" i="1"/>
  <c r="AM20" i="1"/>
  <c r="AP19" i="1"/>
  <c r="AO19" i="1"/>
  <c r="AN19" i="1"/>
  <c r="AM19" i="1"/>
  <c r="AP18" i="1"/>
  <c r="AO18" i="1"/>
  <c r="AN18" i="1"/>
  <c r="AM18" i="1"/>
  <c r="AP17" i="1"/>
  <c r="AO17" i="1"/>
  <c r="AN17" i="1"/>
  <c r="AM17" i="1"/>
  <c r="AP16" i="1"/>
  <c r="AO16" i="1"/>
  <c r="AN16" i="1"/>
  <c r="AM16" i="1"/>
  <c r="AP14" i="1"/>
  <c r="AO14" i="1"/>
  <c r="AN14" i="1"/>
  <c r="AM14" i="1"/>
  <c r="AP13" i="1"/>
  <c r="AO13" i="1"/>
  <c r="AN13" i="1"/>
  <c r="AM13" i="1"/>
  <c r="AP12" i="1"/>
  <c r="AO12" i="1"/>
  <c r="AN12" i="1"/>
  <c r="AM12" i="1"/>
  <c r="AP11" i="1"/>
  <c r="AO11" i="1"/>
  <c r="AN11" i="1"/>
  <c r="AM11" i="1"/>
  <c r="AP10" i="1"/>
  <c r="AO10" i="1"/>
  <c r="AN10" i="1"/>
  <c r="AM10" i="1"/>
  <c r="AP9" i="1"/>
  <c r="AO9" i="1"/>
  <c r="AN9" i="1"/>
  <c r="AM9" i="1"/>
  <c r="AP8" i="1"/>
  <c r="AO8" i="1"/>
  <c r="AN8" i="1"/>
  <c r="AM8" i="1"/>
  <c r="AP7" i="1"/>
  <c r="AO7" i="1"/>
  <c r="AN7" i="1"/>
  <c r="AM7" i="1"/>
  <c r="AP6" i="1"/>
  <c r="AO6" i="1"/>
  <c r="AN6" i="1"/>
  <c r="AM6" i="1"/>
  <c r="AP321" i="1"/>
  <c r="AO321" i="1"/>
  <c r="AN321" i="1"/>
  <c r="AM321" i="1"/>
  <c r="AP320" i="1"/>
  <c r="AO320" i="1"/>
  <c r="AN320" i="1"/>
  <c r="AM320" i="1"/>
  <c r="AP319" i="1"/>
  <c r="AO319" i="1"/>
  <c r="AN319" i="1"/>
  <c r="AM319" i="1"/>
  <c r="AP318" i="1"/>
  <c r="AO318" i="1"/>
  <c r="AN318" i="1"/>
  <c r="AM318" i="1"/>
  <c r="AP317" i="1"/>
  <c r="AO317" i="1"/>
  <c r="AN317" i="1"/>
  <c r="AM317" i="1"/>
  <c r="AX14" i="1" l="1"/>
  <c r="AX389" i="1"/>
  <c r="AX322" i="1"/>
  <c r="AY322" i="1" s="1"/>
  <c r="AX283" i="1"/>
  <c r="AX28" i="1"/>
  <c r="AY28" i="1" s="1"/>
  <c r="AX25" i="1"/>
  <c r="AX342" i="1"/>
  <c r="AX325" i="1"/>
  <c r="AX387" i="1"/>
  <c r="AX393" i="1"/>
  <c r="AX334" i="1"/>
  <c r="AX324" i="1"/>
  <c r="AX319" i="1"/>
  <c r="AY319" i="1" s="1"/>
  <c r="AX314" i="1"/>
  <c r="AX299" i="1"/>
  <c r="AX253" i="1"/>
  <c r="AX94" i="1"/>
  <c r="AX41" i="1"/>
  <c r="AY41" i="1" s="1"/>
  <c r="AX321" i="1"/>
  <c r="AY321" i="1" s="1"/>
  <c r="AX320" i="1"/>
  <c r="AY320" i="1" s="1"/>
  <c r="AX339" i="1"/>
  <c r="AX375" i="1"/>
  <c r="AX380" i="1"/>
  <c r="AX340" i="1"/>
  <c r="AX330" i="1"/>
  <c r="AX300" i="1"/>
  <c r="AX254" i="1"/>
  <c r="AX244" i="1"/>
  <c r="AX239" i="1"/>
  <c r="AX122" i="1"/>
  <c r="AX388" i="1"/>
  <c r="AX298" i="1"/>
  <c r="AX240" i="1"/>
  <c r="AX350" i="1"/>
  <c r="AX309" i="1"/>
  <c r="AX386" i="1"/>
  <c r="AX344" i="1"/>
  <c r="AX60" i="1"/>
  <c r="AX341" i="1"/>
  <c r="AX394" i="1"/>
  <c r="AX345" i="1"/>
  <c r="AX315" i="1"/>
  <c r="AX269" i="1"/>
  <c r="AX247" i="1"/>
  <c r="AX26" i="1"/>
  <c r="AY26" i="1" s="1"/>
  <c r="AX246" i="1"/>
  <c r="AX96" i="1"/>
  <c r="AX32" i="1"/>
  <c r="AY32" i="1" s="1"/>
  <c r="AX397" i="1"/>
  <c r="AX392" i="1"/>
  <c r="AX353" i="1"/>
  <c r="AX343" i="1"/>
  <c r="AX333" i="1"/>
  <c r="AX328" i="1"/>
  <c r="AX318" i="1"/>
  <c r="AY318" i="1" s="1"/>
  <c r="AX252" i="1"/>
  <c r="AX396" i="1"/>
  <c r="AX352" i="1"/>
  <c r="AX347" i="1"/>
  <c r="AX332" i="1"/>
  <c r="AX327" i="1"/>
  <c r="AX317" i="1"/>
  <c r="AY317" i="1" s="1"/>
  <c r="AX302" i="1"/>
  <c r="AX251" i="1"/>
  <c r="AX24" i="1"/>
  <c r="AX348" i="1"/>
  <c r="AX304" i="1"/>
  <c r="AX395" i="1"/>
  <c r="AX351" i="1"/>
  <c r="AX326" i="1"/>
  <c r="AX250" i="1"/>
  <c r="AX349" i="1"/>
  <c r="AX306" i="1"/>
  <c r="AX249" i="1"/>
  <c r="AX61" i="1"/>
  <c r="AX329" i="1"/>
  <c r="AX248" i="1"/>
  <c r="AX384" i="1"/>
  <c r="AX338" i="1"/>
  <c r="AX313" i="1"/>
  <c r="AX382" i="1"/>
  <c r="AX337" i="1"/>
  <c r="AX312" i="1"/>
  <c r="AX266" i="1"/>
  <c r="AX381" i="1"/>
  <c r="AX316" i="1"/>
  <c r="AX255" i="1"/>
  <c r="AX19" i="1"/>
  <c r="AY19" i="1" s="1"/>
  <c r="AX346" i="1"/>
  <c r="AX331" i="1"/>
  <c r="AX311" i="1"/>
  <c r="AX245" i="1"/>
  <c r="AY245" i="1" s="1"/>
  <c r="AX98" i="1"/>
  <c r="AX241" i="1"/>
  <c r="AX99" i="1"/>
  <c r="AX6" i="1"/>
  <c r="AY6" i="1" s="1"/>
  <c r="AX31" i="1"/>
  <c r="AX30" i="1"/>
  <c r="AY30" i="1" s="1"/>
  <c r="AX323" i="1"/>
  <c r="AY323" i="1" s="1"/>
  <c r="AX5" i="1"/>
  <c r="AX93" i="1"/>
  <c r="AX165" i="1"/>
  <c r="AX105" i="1"/>
  <c r="AX58" i="1"/>
  <c r="AX22" i="1"/>
  <c r="AY22" i="1" s="1"/>
  <c r="AX11" i="1"/>
  <c r="AY11" i="1" s="1"/>
  <c r="AX123" i="1"/>
  <c r="AX62" i="1"/>
  <c r="AX21" i="1"/>
  <c r="AY21" i="1" s="1"/>
  <c r="AX104" i="1"/>
  <c r="AX57" i="1"/>
  <c r="AX103" i="1"/>
  <c r="AX56" i="1"/>
  <c r="AX20" i="1"/>
  <c r="AY20" i="1" s="1"/>
  <c r="AX55" i="1"/>
  <c r="AX54" i="1"/>
  <c r="AX33" i="1"/>
  <c r="AX12" i="1"/>
  <c r="AY12" i="1" s="1"/>
  <c r="AX17" i="1"/>
  <c r="AY17" i="1" s="1"/>
  <c r="AX106" i="1"/>
  <c r="AY14" i="1"/>
  <c r="AX102" i="1"/>
  <c r="AX40" i="1"/>
  <c r="AX13" i="1"/>
  <c r="AY13" i="1" s="1"/>
  <c r="AX8" i="1"/>
  <c r="AY8" i="1" s="1"/>
  <c r="AX120" i="1"/>
  <c r="AX59" i="1"/>
  <c r="AX18" i="1"/>
  <c r="AY18" i="1" s="1"/>
  <c r="AX119" i="1"/>
  <c r="AX242" i="1"/>
  <c r="AX101" i="1"/>
  <c r="AX23" i="1"/>
  <c r="AY23" i="1" s="1"/>
  <c r="AX7" i="1"/>
  <c r="AY7" i="1" s="1"/>
  <c r="AX63" i="1"/>
  <c r="AX243" i="1"/>
  <c r="AX27" i="1"/>
  <c r="AX10" i="1"/>
  <c r="AY10" i="1" s="1"/>
  <c r="AX16" i="1"/>
  <c r="AY16" i="1" s="1"/>
  <c r="AX9" i="1"/>
  <c r="AY9" i="1" s="1"/>
  <c r="AX29" i="1"/>
  <c r="AY29" i="1" s="1"/>
  <c r="AP253" i="1"/>
  <c r="AO253" i="1"/>
  <c r="AN253" i="1"/>
  <c r="AM253" i="1"/>
  <c r="AL253" i="1"/>
  <c r="AP251" i="1"/>
  <c r="AO251" i="1"/>
  <c r="AN251" i="1"/>
  <c r="AM251" i="1"/>
  <c r="AL251" i="1"/>
  <c r="AP249" i="1"/>
  <c r="AO249" i="1"/>
  <c r="AN249" i="1"/>
  <c r="AM249" i="1"/>
  <c r="AL249" i="1"/>
  <c r="AP247" i="1"/>
  <c r="AO247" i="1"/>
  <c r="AN247" i="1"/>
  <c r="AM247" i="1"/>
  <c r="AL247" i="1"/>
  <c r="AP245" i="1"/>
  <c r="AO245" i="1"/>
  <c r="AN245" i="1"/>
  <c r="AM245" i="1"/>
  <c r="AL245" i="1"/>
  <c r="AP243" i="1"/>
  <c r="AN243" i="1"/>
  <c r="AM243" i="1"/>
  <c r="AL243" i="1"/>
  <c r="AP241" i="1"/>
  <c r="AO241" i="1"/>
  <c r="AN241" i="1"/>
  <c r="AM241" i="1"/>
  <c r="AL241" i="1"/>
  <c r="AP239" i="1"/>
  <c r="AN239" i="1"/>
  <c r="AM239" i="1"/>
  <c r="AL239" i="1"/>
  <c r="AY243" i="1" l="1"/>
  <c r="AY253" i="1"/>
  <c r="AY251" i="1"/>
  <c r="AY239" i="1"/>
  <c r="AY241" i="1"/>
  <c r="AY249" i="1"/>
  <c r="AY247" i="1"/>
  <c r="AP299" i="1" l="1"/>
  <c r="AO299" i="1"/>
  <c r="AN299" i="1"/>
  <c r="AM299" i="1"/>
  <c r="AL299" i="1"/>
  <c r="AP298" i="1"/>
  <c r="AO298" i="1"/>
  <c r="AN298" i="1"/>
  <c r="AM298" i="1"/>
  <c r="AL298" i="1"/>
  <c r="AP269" i="1"/>
  <c r="AO269" i="1"/>
  <c r="AN269" i="1"/>
  <c r="AM269" i="1"/>
  <c r="AL269" i="1"/>
  <c r="AP255" i="1"/>
  <c r="AO255" i="1"/>
  <c r="AN255" i="1"/>
  <c r="AM255" i="1"/>
  <c r="AL255" i="1"/>
  <c r="AL300" i="1"/>
  <c r="AP300" i="1"/>
  <c r="AO300" i="1"/>
  <c r="AN300" i="1"/>
  <c r="AM300" i="1"/>
  <c r="AY299" i="1" l="1"/>
  <c r="AY298" i="1"/>
  <c r="AY269" i="1"/>
  <c r="AY300" i="1"/>
  <c r="AY255" i="1"/>
  <c r="AP397" i="1"/>
  <c r="AO397" i="1"/>
  <c r="AN397" i="1"/>
  <c r="AM397" i="1"/>
  <c r="AL397" i="1"/>
  <c r="AP396" i="1"/>
  <c r="AO396" i="1"/>
  <c r="AN396" i="1"/>
  <c r="AM396" i="1"/>
  <c r="AL396" i="1"/>
  <c r="AP395" i="1"/>
  <c r="AO395" i="1"/>
  <c r="AN395" i="1"/>
  <c r="AM395" i="1"/>
  <c r="AL395" i="1"/>
  <c r="AP394" i="1"/>
  <c r="AO394" i="1"/>
  <c r="AN394" i="1"/>
  <c r="AM394" i="1"/>
  <c r="AL394" i="1"/>
  <c r="AP393" i="1"/>
  <c r="AO393" i="1"/>
  <c r="AN393" i="1"/>
  <c r="AM393" i="1"/>
  <c r="AL393" i="1"/>
  <c r="AP392" i="1"/>
  <c r="AO392" i="1"/>
  <c r="AN392" i="1"/>
  <c r="AM392" i="1"/>
  <c r="AL392" i="1"/>
  <c r="AP389" i="1"/>
  <c r="AO389" i="1"/>
  <c r="AN389" i="1"/>
  <c r="AM389" i="1"/>
  <c r="AL389" i="1"/>
  <c r="AP388" i="1"/>
  <c r="AO388" i="1"/>
  <c r="AN388" i="1"/>
  <c r="AM388" i="1"/>
  <c r="AL388" i="1"/>
  <c r="AP387" i="1"/>
  <c r="AO387" i="1"/>
  <c r="AN387" i="1"/>
  <c r="AM387" i="1"/>
  <c r="AL387" i="1"/>
  <c r="AP386" i="1"/>
  <c r="AO386" i="1"/>
  <c r="AN386" i="1"/>
  <c r="AM386" i="1"/>
  <c r="AL386" i="1"/>
  <c r="AP384" i="1"/>
  <c r="AO384" i="1"/>
  <c r="AN384" i="1"/>
  <c r="AM384" i="1"/>
  <c r="AL384" i="1"/>
  <c r="AP382" i="1"/>
  <c r="AO382" i="1"/>
  <c r="AN382" i="1"/>
  <c r="AM382" i="1"/>
  <c r="AL382" i="1"/>
  <c r="AP381" i="1"/>
  <c r="AO381" i="1"/>
  <c r="AN381" i="1"/>
  <c r="AM381" i="1"/>
  <c r="AL381" i="1"/>
  <c r="AP380" i="1"/>
  <c r="AO380" i="1"/>
  <c r="AN380" i="1"/>
  <c r="AM380" i="1"/>
  <c r="AL380" i="1"/>
  <c r="AP375" i="1"/>
  <c r="AO375" i="1"/>
  <c r="AN375" i="1"/>
  <c r="AM375" i="1"/>
  <c r="AL375" i="1"/>
  <c r="AP353" i="1"/>
  <c r="AO353" i="1"/>
  <c r="AN353" i="1"/>
  <c r="AM353" i="1"/>
  <c r="AL353" i="1"/>
  <c r="AP352" i="1"/>
  <c r="AO352" i="1"/>
  <c r="AN352" i="1"/>
  <c r="AM352" i="1"/>
  <c r="AL352" i="1"/>
  <c r="AP351" i="1"/>
  <c r="AO351" i="1"/>
  <c r="AN351" i="1"/>
  <c r="AM351" i="1"/>
  <c r="AL351" i="1"/>
  <c r="AP350" i="1"/>
  <c r="AO350" i="1"/>
  <c r="AN350" i="1"/>
  <c r="AL350" i="1"/>
  <c r="AP349" i="1"/>
  <c r="AO349" i="1"/>
  <c r="AN349" i="1"/>
  <c r="AL349" i="1"/>
  <c r="AP348" i="1"/>
  <c r="AO348" i="1"/>
  <c r="AN348" i="1"/>
  <c r="AM348" i="1"/>
  <c r="AL348" i="1"/>
  <c r="AP347" i="1"/>
  <c r="AO347" i="1"/>
  <c r="AN347" i="1"/>
  <c r="AM347" i="1"/>
  <c r="AL347" i="1"/>
  <c r="AP346" i="1"/>
  <c r="AO346" i="1"/>
  <c r="AN346" i="1"/>
  <c r="AM346" i="1"/>
  <c r="AL346" i="1"/>
  <c r="AP345" i="1"/>
  <c r="AO345" i="1"/>
  <c r="AN345" i="1"/>
  <c r="AM345" i="1"/>
  <c r="AL345" i="1"/>
  <c r="AP344" i="1"/>
  <c r="AO344" i="1"/>
  <c r="AN344" i="1"/>
  <c r="AM344" i="1"/>
  <c r="AL344" i="1"/>
  <c r="AP343" i="1"/>
  <c r="AO343" i="1"/>
  <c r="AN343" i="1"/>
  <c r="AM343" i="1"/>
  <c r="AL343" i="1"/>
  <c r="AP342" i="1"/>
  <c r="AO342" i="1"/>
  <c r="AN342" i="1"/>
  <c r="AM342" i="1"/>
  <c r="AL342" i="1"/>
  <c r="AP341" i="1"/>
  <c r="AO341" i="1"/>
  <c r="AN341" i="1"/>
  <c r="AM341" i="1"/>
  <c r="AL341" i="1"/>
  <c r="AY340" i="1"/>
  <c r="AP340" i="1"/>
  <c r="AO340" i="1"/>
  <c r="AN340" i="1"/>
  <c r="AM340" i="1"/>
  <c r="AL340" i="1"/>
  <c r="AP339" i="1"/>
  <c r="AO339" i="1"/>
  <c r="AN339" i="1"/>
  <c r="AM339" i="1"/>
  <c r="AL339" i="1"/>
  <c r="AP338" i="1"/>
  <c r="AO338" i="1"/>
  <c r="AN338" i="1"/>
  <c r="AM338" i="1"/>
  <c r="AL338" i="1"/>
  <c r="AP337" i="1"/>
  <c r="AO337" i="1"/>
  <c r="AN337" i="1"/>
  <c r="AM337" i="1"/>
  <c r="AL337" i="1"/>
  <c r="AP334" i="1"/>
  <c r="AO334" i="1"/>
  <c r="AN334" i="1"/>
  <c r="AM334" i="1"/>
  <c r="AL334" i="1"/>
  <c r="AP333" i="1"/>
  <c r="AO333" i="1"/>
  <c r="AN333" i="1"/>
  <c r="AM333" i="1"/>
  <c r="AL333" i="1"/>
  <c r="AP332" i="1"/>
  <c r="AO332" i="1"/>
  <c r="AN332" i="1"/>
  <c r="AM332" i="1"/>
  <c r="AL332" i="1"/>
  <c r="AY331" i="1"/>
  <c r="AP331" i="1"/>
  <c r="AO331" i="1"/>
  <c r="AN331" i="1"/>
  <c r="AM331" i="1"/>
  <c r="AL331" i="1"/>
  <c r="AP330" i="1"/>
  <c r="AN330" i="1"/>
  <c r="AM330" i="1"/>
  <c r="AL330" i="1"/>
  <c r="AP329" i="1"/>
  <c r="AO329" i="1"/>
  <c r="AN329" i="1"/>
  <c r="AM329" i="1"/>
  <c r="AL329" i="1"/>
  <c r="AP328" i="1"/>
  <c r="AN328" i="1"/>
  <c r="AM328" i="1"/>
  <c r="AL328" i="1"/>
  <c r="AP327" i="1"/>
  <c r="AO327" i="1"/>
  <c r="AN327" i="1"/>
  <c r="AM327" i="1"/>
  <c r="AL327" i="1"/>
  <c r="AL326" i="1"/>
  <c r="AP325" i="1"/>
  <c r="AO325" i="1"/>
  <c r="AN325" i="1"/>
  <c r="AM325" i="1"/>
  <c r="AL325" i="1"/>
  <c r="AP324" i="1"/>
  <c r="AO324" i="1"/>
  <c r="AN324" i="1"/>
  <c r="AM324" i="1"/>
  <c r="AL324" i="1"/>
  <c r="AP316" i="1"/>
  <c r="AO316" i="1"/>
  <c r="AN316" i="1"/>
  <c r="AM316" i="1"/>
  <c r="AL316" i="1"/>
  <c r="AP315" i="1"/>
  <c r="AO315" i="1"/>
  <c r="AN315" i="1"/>
  <c r="AM315" i="1"/>
  <c r="AL315" i="1"/>
  <c r="AP314" i="1"/>
  <c r="AO314" i="1"/>
  <c r="AN314" i="1"/>
  <c r="AM314" i="1"/>
  <c r="AL314" i="1"/>
  <c r="AP313" i="1"/>
  <c r="AO313" i="1"/>
  <c r="AN313" i="1"/>
  <c r="AM313" i="1"/>
  <c r="AL313" i="1"/>
  <c r="AP312" i="1"/>
  <c r="AO312" i="1"/>
  <c r="AN312" i="1"/>
  <c r="AM312" i="1"/>
  <c r="AL312" i="1"/>
  <c r="AY311" i="1"/>
  <c r="AP311" i="1"/>
  <c r="AO311" i="1"/>
  <c r="AN311" i="1"/>
  <c r="AM311" i="1"/>
  <c r="AL311" i="1"/>
  <c r="AP309" i="1"/>
  <c r="AO309" i="1"/>
  <c r="AN309" i="1"/>
  <c r="AM309" i="1"/>
  <c r="AL309" i="1"/>
  <c r="AY306" i="1"/>
  <c r="AP306" i="1"/>
  <c r="AO306" i="1"/>
  <c r="AN306" i="1"/>
  <c r="AM306" i="1"/>
  <c r="AL306" i="1"/>
  <c r="AP304" i="1"/>
  <c r="AO304" i="1"/>
  <c r="AN304" i="1"/>
  <c r="AL304" i="1"/>
  <c r="AP302" i="1"/>
  <c r="AO302" i="1"/>
  <c r="AN302" i="1"/>
  <c r="AM302" i="1"/>
  <c r="AL302" i="1"/>
  <c r="AP283" i="1"/>
  <c r="AO283" i="1"/>
  <c r="AN283" i="1"/>
  <c r="AM283" i="1"/>
  <c r="AL283" i="1"/>
  <c r="AP266" i="1"/>
  <c r="AO266" i="1"/>
  <c r="AN266" i="1"/>
  <c r="AM266" i="1"/>
  <c r="AL266" i="1"/>
  <c r="AP254" i="1"/>
  <c r="AO254" i="1"/>
  <c r="AN254" i="1"/>
  <c r="AM254" i="1"/>
  <c r="AL254" i="1"/>
  <c r="AP252" i="1"/>
  <c r="AO252" i="1"/>
  <c r="AN252" i="1"/>
  <c r="AM252" i="1"/>
  <c r="AL252" i="1"/>
  <c r="AP250" i="1"/>
  <c r="AO250" i="1"/>
  <c r="AN250" i="1"/>
  <c r="AM250" i="1"/>
  <c r="AL250" i="1"/>
  <c r="AP248" i="1"/>
  <c r="AO248" i="1"/>
  <c r="AN248" i="1"/>
  <c r="AM248" i="1"/>
  <c r="AL248" i="1"/>
  <c r="AP246" i="1"/>
  <c r="AO246" i="1"/>
  <c r="AN246" i="1"/>
  <c r="AM246" i="1"/>
  <c r="AL246" i="1"/>
  <c r="AP244" i="1"/>
  <c r="AO244" i="1"/>
  <c r="AN244" i="1"/>
  <c r="AM244" i="1"/>
  <c r="AL244" i="1"/>
  <c r="AP242" i="1"/>
  <c r="AN242" i="1"/>
  <c r="AM242" i="1"/>
  <c r="AL242" i="1"/>
  <c r="AP240" i="1"/>
  <c r="AO240" i="1"/>
  <c r="AN240" i="1"/>
  <c r="AM240" i="1"/>
  <c r="AL240" i="1"/>
  <c r="AP165" i="1"/>
  <c r="AO165" i="1"/>
  <c r="AN165" i="1"/>
  <c r="AM165" i="1"/>
  <c r="AL165" i="1"/>
  <c r="AP123" i="1"/>
  <c r="AO123" i="1"/>
  <c r="AN123" i="1"/>
  <c r="AM123" i="1"/>
  <c r="AL123" i="1"/>
  <c r="AP122" i="1"/>
  <c r="AO122" i="1"/>
  <c r="AN122" i="1"/>
  <c r="AM122" i="1"/>
  <c r="AL122" i="1"/>
  <c r="AP120" i="1"/>
  <c r="AO120" i="1"/>
  <c r="AN120" i="1"/>
  <c r="AL120" i="1"/>
  <c r="AP119" i="1"/>
  <c r="AO119" i="1"/>
  <c r="AN119" i="1"/>
  <c r="AM119" i="1"/>
  <c r="AL119" i="1"/>
  <c r="AP106" i="1"/>
  <c r="AO106" i="1"/>
  <c r="AN106" i="1"/>
  <c r="AM106" i="1"/>
  <c r="AL106" i="1"/>
  <c r="AP105" i="1"/>
  <c r="AO105" i="1"/>
  <c r="AN105" i="1"/>
  <c r="AM105" i="1"/>
  <c r="AL105" i="1"/>
  <c r="AP104" i="1"/>
  <c r="AO104" i="1"/>
  <c r="AN104" i="1"/>
  <c r="AM104" i="1"/>
  <c r="AL104" i="1"/>
  <c r="AY103" i="1"/>
  <c r="AP103" i="1"/>
  <c r="AO103" i="1"/>
  <c r="AN103" i="1"/>
  <c r="AM103" i="1"/>
  <c r="AL103" i="1"/>
  <c r="AP102" i="1"/>
  <c r="AO102" i="1"/>
  <c r="AN102" i="1"/>
  <c r="AM102" i="1"/>
  <c r="AL102" i="1"/>
  <c r="AP101" i="1"/>
  <c r="AO101" i="1"/>
  <c r="AN101" i="1"/>
  <c r="AM101" i="1"/>
  <c r="AL101" i="1"/>
  <c r="AP99" i="1"/>
  <c r="AO99" i="1"/>
  <c r="AN99" i="1"/>
  <c r="AM99" i="1"/>
  <c r="AL99" i="1"/>
  <c r="AP98" i="1"/>
  <c r="AO98" i="1"/>
  <c r="AN98" i="1"/>
  <c r="AM98" i="1"/>
  <c r="AL98" i="1"/>
  <c r="AP96" i="1"/>
  <c r="AO96" i="1"/>
  <c r="AN96" i="1"/>
  <c r="AM96" i="1"/>
  <c r="AL96" i="1"/>
  <c r="AP94" i="1"/>
  <c r="AO94" i="1"/>
  <c r="AN94" i="1"/>
  <c r="AM94" i="1"/>
  <c r="AL94" i="1"/>
  <c r="AP93" i="1"/>
  <c r="AO93" i="1"/>
  <c r="AN93" i="1"/>
  <c r="AM93" i="1"/>
  <c r="AL93" i="1"/>
  <c r="AP63" i="1"/>
  <c r="AO63" i="1"/>
  <c r="AN63" i="1"/>
  <c r="AM63" i="1"/>
  <c r="AL63" i="1"/>
  <c r="AP62" i="1"/>
  <c r="AO62" i="1"/>
  <c r="AN62" i="1"/>
  <c r="AM62" i="1"/>
  <c r="AL62" i="1"/>
  <c r="AP61" i="1"/>
  <c r="AO61" i="1"/>
  <c r="AN61" i="1"/>
  <c r="AM61" i="1"/>
  <c r="AL61" i="1"/>
  <c r="AP60" i="1"/>
  <c r="AO60" i="1"/>
  <c r="AN60" i="1"/>
  <c r="AM60" i="1"/>
  <c r="AL60" i="1"/>
  <c r="AP59" i="1"/>
  <c r="AO59" i="1"/>
  <c r="AN59" i="1"/>
  <c r="AM59" i="1"/>
  <c r="AL59" i="1"/>
  <c r="AP58" i="1"/>
  <c r="AO58" i="1"/>
  <c r="AN58" i="1"/>
  <c r="AM58" i="1"/>
  <c r="AL58" i="1"/>
  <c r="AP57" i="1"/>
  <c r="AO57" i="1"/>
  <c r="AN57" i="1"/>
  <c r="AM57" i="1"/>
  <c r="AL57" i="1"/>
  <c r="AP56" i="1"/>
  <c r="AO56" i="1"/>
  <c r="AN56" i="1"/>
  <c r="AM56" i="1"/>
  <c r="AL56" i="1"/>
  <c r="AP55" i="1"/>
  <c r="AO55" i="1"/>
  <c r="AN55" i="1"/>
  <c r="AM55" i="1"/>
  <c r="AP54" i="1"/>
  <c r="AO54" i="1"/>
  <c r="AN54" i="1"/>
  <c r="AM54" i="1"/>
  <c r="AL54" i="1"/>
  <c r="AP40" i="1"/>
  <c r="AO40" i="1"/>
  <c r="AN40" i="1"/>
  <c r="AM40" i="1"/>
  <c r="AL40" i="1"/>
  <c r="AY33" i="1"/>
  <c r="AP33" i="1"/>
  <c r="AO33" i="1"/>
  <c r="AN33" i="1"/>
  <c r="AM33" i="1"/>
  <c r="AL33" i="1"/>
  <c r="AP31" i="1"/>
  <c r="AO31" i="1"/>
  <c r="AN31" i="1"/>
  <c r="AM31" i="1"/>
  <c r="AL31" i="1"/>
  <c r="AP27" i="1"/>
  <c r="AO27" i="1"/>
  <c r="AN27" i="1"/>
  <c r="AM27" i="1"/>
  <c r="AL27" i="1"/>
  <c r="AP25" i="1"/>
  <c r="AO25" i="1"/>
  <c r="AN25" i="1"/>
  <c r="AM25" i="1"/>
  <c r="AL25" i="1"/>
  <c r="AP24" i="1"/>
  <c r="AO24" i="1"/>
  <c r="AN24" i="1"/>
  <c r="AM24" i="1"/>
  <c r="AL24" i="1"/>
  <c r="AY5" i="1"/>
  <c r="AP5" i="1"/>
  <c r="AO5" i="1"/>
  <c r="AN5" i="1"/>
  <c r="AM5" i="1"/>
  <c r="AY312" i="1" l="1"/>
  <c r="AY381" i="1"/>
  <c r="AY332" i="1"/>
  <c r="AY333" i="1"/>
  <c r="AY242" i="1"/>
  <c r="AY283" i="1"/>
  <c r="AY344" i="1"/>
  <c r="AY351" i="1"/>
  <c r="AY302" i="1"/>
  <c r="AY316" i="1"/>
  <c r="AY98" i="1"/>
  <c r="AY120" i="1"/>
  <c r="AY31" i="1"/>
  <c r="AY59" i="1"/>
  <c r="AY106" i="1"/>
  <c r="AY24" i="1"/>
  <c r="AY343" i="1"/>
  <c r="AY104" i="1"/>
  <c r="AY40" i="1"/>
  <c r="AY122" i="1"/>
  <c r="AY246" i="1"/>
  <c r="AY393" i="1"/>
  <c r="AY252" i="1"/>
  <c r="AY62" i="1"/>
  <c r="AY123" i="1"/>
  <c r="AY329" i="1"/>
  <c r="AY338" i="1"/>
  <c r="AY375" i="1"/>
  <c r="AY60" i="1"/>
  <c r="AY101" i="1"/>
  <c r="AY327" i="1"/>
  <c r="AY27" i="1"/>
  <c r="AY314" i="1"/>
  <c r="AY334" i="1"/>
  <c r="AY56" i="1"/>
  <c r="AY94" i="1"/>
  <c r="AY254" i="1"/>
  <c r="AY54" i="1"/>
  <c r="AY63" i="1"/>
  <c r="AY328" i="1"/>
  <c r="AY313" i="1"/>
  <c r="AY96" i="1"/>
  <c r="AY57" i="1"/>
  <c r="AY266" i="1"/>
  <c r="AY309" i="1"/>
  <c r="AY325" i="1"/>
  <c r="AY326" i="1"/>
  <c r="AY250" i="1"/>
  <c r="AY324" i="1"/>
  <c r="AY105" i="1"/>
  <c r="AY315" i="1"/>
  <c r="AY102" i="1"/>
  <c r="AY55" i="1"/>
  <c r="AY61" i="1"/>
  <c r="AY119" i="1"/>
  <c r="AY244" i="1"/>
  <c r="AY240" i="1"/>
  <c r="AY165" i="1"/>
  <c r="AY99" i="1"/>
  <c r="AY58" i="1"/>
  <c r="AY304" i="1"/>
  <c r="AY25" i="1"/>
  <c r="AY330" i="1"/>
  <c r="AY345" i="1"/>
  <c r="AY392" i="1"/>
  <c r="AY352" i="1"/>
  <c r="AY388" i="1"/>
  <c r="AY350" i="1"/>
  <c r="AY397" i="1"/>
  <c r="AY339" i="1"/>
  <c r="AY342" i="1"/>
  <c r="AY349" i="1"/>
  <c r="AY384" i="1"/>
  <c r="AY380" i="1"/>
  <c r="AY386" i="1"/>
  <c r="AY353" i="1"/>
  <c r="AY341" i="1"/>
  <c r="AY389" i="1"/>
  <c r="AY337" i="1"/>
  <c r="AY382" i="1"/>
  <c r="AY396" i="1"/>
  <c r="AY346" i="1"/>
  <c r="AY348" i="1"/>
  <c r="AY395" i="1"/>
  <c r="AY394" i="1"/>
  <c r="AY93" i="1"/>
  <c r="AY347" i="1"/>
  <c r="AY248" i="1"/>
  <c r="AY387" i="1"/>
</calcChain>
</file>

<file path=xl/sharedStrings.xml><?xml version="1.0" encoding="utf-8"?>
<sst xmlns="http://schemas.openxmlformats.org/spreadsheetml/2006/main" count="4979" uniqueCount="1358">
  <si>
    <t>Famille de Dangers</t>
  </si>
  <si>
    <t>Dangers</t>
  </si>
  <si>
    <t xml:space="preserve">nature d'intervention  </t>
  </si>
  <si>
    <t>Danger physique</t>
  </si>
  <si>
    <t>Machines tournantes</t>
  </si>
  <si>
    <t>Circulation</t>
  </si>
  <si>
    <t>Travaux en hauteur (chute de hauteur et chute d'objets)</t>
  </si>
  <si>
    <t>Travail par point chaud</t>
  </si>
  <si>
    <t>Bruit</t>
  </si>
  <si>
    <t>Ambiance thermique</t>
  </si>
  <si>
    <t>Vibration</t>
  </si>
  <si>
    <t>Incendie, explosion</t>
  </si>
  <si>
    <t>Manutention mécanique</t>
  </si>
  <si>
    <t>Ambiance poussiéreuse</t>
  </si>
  <si>
    <t xml:space="preserve">référence </t>
  </si>
  <si>
    <t>Électricité 
(par contact direct ou indirect)</t>
  </si>
  <si>
    <t xml:space="preserve">travaux sur coffret 
Electrique , moteur Electrique , tirage câble câble Electrique enterrés  </t>
  </si>
  <si>
    <t xml:space="preserve">Blessures musculaires,
 troubles musculo-squelettiques
hernies 
fracture ,luxation </t>
  </si>
  <si>
    <t>équipements sous pression (autoclaves, réacteurs chimiques)</t>
  </si>
  <si>
    <t>Chargement/déchargement 
de matériaux, transport manuel</t>
  </si>
  <si>
    <t>Chariots, diables, équipements de levage manuel</t>
  </si>
  <si>
    <t xml:space="preserve">Chargement/déchargement 
de matériaux, transport mécanique </t>
  </si>
  <si>
    <t xml:space="preserve">convoyeur a bande </t>
  </si>
  <si>
    <t xml:space="preserve">outils électrique portatifs </t>
  </si>
  <si>
    <t>ballon d'air</t>
  </si>
  <si>
    <t>chaudière</t>
  </si>
  <si>
    <t xml:space="preserve">ronde au niveau de l'installation </t>
  </si>
  <si>
    <t xml:space="preserve">les escalier </t>
  </si>
  <si>
    <t xml:space="preserve">passerelle </t>
  </si>
  <si>
    <t xml:space="preserve">échelles crinoline </t>
  </si>
  <si>
    <t>Zones de Circulation Partagées 
(Piétons/Véhicules)</t>
  </si>
  <si>
    <t>chute en hauteur avec Blessures graves, fractures, traumatismes crâniens,  ou décès
 blessures multiples</t>
  </si>
  <si>
    <t>chute en hauteur avec Blessures graves, fractures, 
traumatismes crâniens,  ou décès
 blessures multiples</t>
  </si>
  <si>
    <t xml:space="preserve">travaux de chaudronnière , soudure , oxycoupage </t>
  </si>
  <si>
    <t xml:space="preserve"> chariots élévateurs électrique </t>
  </si>
  <si>
    <t>chariot élévateur a fourche motorisation a gaz liquéfié</t>
  </si>
  <si>
    <t xml:space="preserve">chariot élévateur a fourche motorisation diesel électrique </t>
  </si>
  <si>
    <t xml:space="preserve">emmêlement et entrainement, capture ou piégeage
  au niveau de partie roulante </t>
  </si>
  <si>
    <t xml:space="preserve">moteur électrique </t>
  </si>
  <si>
    <t xml:space="preserve">chariot élévateur a fourche motorisation diesel </t>
  </si>
  <si>
    <t>Inconfort thermique</t>
  </si>
  <si>
    <t>Risque de gelures</t>
  </si>
  <si>
    <t>Inconfort et fatigue légère</t>
  </si>
  <si>
    <t>vibration de valeur 2.5 - 5 m/s²</t>
  </si>
  <si>
    <t>Fatigue, engourdissement</t>
  </si>
  <si>
    <t>Dommages aux nerfs et vaisseaux sanguins, Syndrome de Raynaud</t>
  </si>
  <si>
    <t>Irritation des yeux et des voies respiratoires</t>
  </si>
  <si>
    <t>Risques de bronchite, asthme</t>
  </si>
  <si>
    <t>Risques de pneumoconiose, silicose</t>
  </si>
  <si>
    <t xml:space="preserve"> Gaz appauvries en oxygène (asphyxie)</t>
  </si>
  <si>
    <t>Irritation des yeux, de la peau, des voies respiratoires</t>
  </si>
  <si>
    <t>Brûlures chimiques, irritations sévères</t>
  </si>
  <si>
    <t>Risques mortels, graves dommages aux tissus</t>
  </si>
  <si>
    <t>Irritation des yeux, de la gorge, toux</t>
  </si>
  <si>
    <t>Inconfort léger, légère irritation</t>
  </si>
  <si>
    <t xml:space="preserve">danger chimique </t>
  </si>
  <si>
    <t>risque d' Hypothermie</t>
  </si>
  <si>
    <t>Stress thermique, Inconfort thermique</t>
  </si>
  <si>
    <t>vibration de valeur sup a  10 m/s</t>
  </si>
  <si>
    <t>la valeur de poussière  sup 10 mg/m</t>
  </si>
  <si>
    <t xml:space="preserve">probabilité </t>
  </si>
  <si>
    <t xml:space="preserve">consignation , isolement ,Installation 
,Diagnostic , dépannage , nettoyage 
 </t>
  </si>
  <si>
    <t>Manutention manuelle 
Nature de la charge : volume, forme, poids Mouvement excessif</t>
  </si>
  <si>
    <t xml:space="preserve">éliminer </t>
  </si>
  <si>
    <t xml:space="preserve">mesure technique </t>
  </si>
  <si>
    <t xml:space="preserve">mesure administratif </t>
  </si>
  <si>
    <t xml:space="preserve">EPI </t>
  </si>
  <si>
    <t xml:space="preserve">substitution </t>
  </si>
  <si>
    <t xml:space="preserve">Outils électriques, équipements de protection électrique </t>
  </si>
  <si>
    <t xml:space="preserve">
</t>
  </si>
  <si>
    <t xml:space="preserve">
</t>
  </si>
  <si>
    <t xml:space="preserve">Risques Potentiels sans mesure </t>
  </si>
  <si>
    <t xml:space="preserve">utilisation d'équipements d'assistance, ergonomie
respecter les limite de la charge maximale </t>
  </si>
  <si>
    <t xml:space="preserve">port des EPI conforme 
   01 gants mécanique de norme EN 388
   02 lunette de sécurité de norme EN 166
  03- tenu de travail non flottant 
  04 - casque de sécurité </t>
  </si>
  <si>
    <t>électrocution, incendie</t>
  </si>
  <si>
    <t xml:space="preserve">changement de la bande 
changement des rouleaux 
montage des capots </t>
  </si>
  <si>
    <t xml:space="preserve">emmêlement et entrainement, capture par la partie mobile  </t>
  </si>
  <si>
    <t xml:space="preserve">changement  de  groupe de commande d'agitateur + arbre </t>
  </si>
  <si>
    <t xml:space="preserve">changement et travaux de soudure des  pales  d'agitateur </t>
  </si>
  <si>
    <t xml:space="preserve">chute en hauteur </t>
  </si>
  <si>
    <t xml:space="preserve">port des EPI conforme 
   ceinture de sécurité conforme </t>
  </si>
  <si>
    <t xml:space="preserve">Danger chimique </t>
  </si>
  <si>
    <t>Déplacement pied</t>
  </si>
  <si>
    <t xml:space="preserve">Risque d'asphyxie, perte de conscience par la présence des gaz </t>
  </si>
  <si>
    <t>Risque de choc électrique dû à une mauvaise isolation des câbles ou à un contact avec des parties sous tension.</t>
  </si>
  <si>
    <t>Risque d'inhalation de fumées et gaz toxiques générés par la combustion de métaux et de matériaux de soudure.</t>
  </si>
  <si>
    <t xml:space="preserve">Risque de brûlures par contact direct avec des surfaces chaudes ou des projections de métal en fusion.
</t>
  </si>
  <si>
    <t>Risque d'incendie dû à des étincelles ou des matériaux inflammables à proximité.</t>
  </si>
  <si>
    <t xml:space="preserve">port des EPI   
• Gants de Soudure Gants résistants à la chaleur en cuir ou en matériaux ignifugés, couvrant les poignets et les avant-bras.
• Vêtements de Protection ignifugés, tels que des vestes, des pantalons et des tabliers en cuir ou en matériaux résistants à la chaleur.
• Chaussures de Sécurité
• Manchettes et Tabliers en cuir et tabliers ignifugés pour protéger les bras et le torse.
</t>
  </si>
  <si>
    <t>port Masques Respiratoires   filtrants ou appareils de protection respiratoire adaptés pour filtrer les fumées et gaz toxiques générés par la soudure.</t>
  </si>
  <si>
    <t xml:space="preserve">Ventilation : Utiliser des systèmes de ventilation locaux et généraux pour évacuer les fumées et gaz toxiques.
</t>
  </si>
  <si>
    <t xml:space="preserve">travaux de chaudronnier au niveau de structure de la bande 
Changement des capots 
</t>
  </si>
  <si>
    <t>port des EPI   
• Gants de Soudure Gants résistants à la chaleur en cuir ou en matériaux ignifugés, couvrant les poignets et les avant-bras.
• Vêtements de Protection ignifugés, tels que des vestes, des pantalons et des tabliers en cuir ou en matériaux résistants à la chaleur.
• Chaussures de Sécurité
• Manchettes et Tabliers en cuir et tabliers ignifugés pour protéger les bras et le torse.
des écrans de protection pour contenir les étincelles.</t>
  </si>
  <si>
    <t>Risque d'incendie ou prise de feu dû à des étincelles ou des matériaux inflammables à proximité.</t>
  </si>
  <si>
    <t xml:space="preserve">port de masque a gaz conforme adéquate </t>
  </si>
  <si>
    <t xml:space="preserve">port de chaussure de sécurité anti dérapant </t>
  </si>
  <si>
    <t>Utiliser des harnais de sécurité, des chaussures antidérapantes, et des gants pour améliorer la sécurité.</t>
  </si>
  <si>
    <t xml:space="preserve">Utilisation de bouchons d'oreilles ou de casques antibruit 
 </t>
  </si>
  <si>
    <t xml:space="preserve"> Formation sur la gestion du bruit
- Périodes de repos régulières
- Contrôle médical régulier pour les travailleurs exposés</t>
  </si>
  <si>
    <t xml:space="preserve">
 Protocoles d'urgence en cas d'hypothermie
</t>
  </si>
  <si>
    <t xml:space="preserve"> 
</t>
  </si>
  <si>
    <t xml:space="preserve">Surveillance régulière des niveaux de vibration 
</t>
  </si>
  <si>
    <t xml:space="preserve">ronde  au niveau de l'installation 
inspection des installation 
préparation </t>
  </si>
  <si>
    <t xml:space="preserve">criticité sans mesure </t>
  </si>
  <si>
    <t>Équipement de protection spécialisé
 (gants et sièges anti vibrations)</t>
  </si>
  <si>
    <t>Formation sur les risques associés aux vibrations 
 Éducation sur les pauses et la posture
 Conception ergonomique des postes de travail</t>
  </si>
  <si>
    <t xml:space="preserve">Surveillance régulière des niveaux de gaz
 Ventilation adéquate
systèmes de détection de gaz </t>
  </si>
  <si>
    <t xml:space="preserve">Formation sur les risques associés aux gaz </t>
  </si>
  <si>
    <t xml:space="preserve"> Évacuation d'urgence 
 Plans d'évacuation et systèmes d'alarme
 Formation du personnel sur les procédures d'urgence
 Formation sur les risques des gaz toxiques
 Protocoles d'urgence stricts</t>
  </si>
  <si>
    <t xml:space="preserve">Équipements de protection individuelle
 (masques à cartouches filtrantes type B , respirateurs) </t>
  </si>
  <si>
    <t xml:space="preserve"> </t>
  </si>
  <si>
    <t xml:space="preserve">Surveillance régulière des niveaux de HF
 Utilisation de systèmes de Ventilation
 </t>
  </si>
  <si>
    <t>Équipement de protection individuelle complet 
(combinaisons, respirateurs)</t>
  </si>
  <si>
    <t xml:space="preserve">                                                                                                                              </t>
  </si>
  <si>
    <t>Formation du personnel sur les procédures d'urgence
 Formation sur les risques des gaz toxiques</t>
  </si>
  <si>
    <t xml:space="preserve"> Évacuation d'urgence 
 Plans d'évacuation et systèmes d'alarme
 Formation du personnel sur les procédures d'urgence
 Formation sur les risques des gaz toxiques
 Protocoles d'urgence stricts
 Limitation du temps d'exposition 
 Systèmes d'alarme et de détection de SO₂ </t>
  </si>
  <si>
    <t xml:space="preserve"> Évacuation d'urgence 
 Plans d'évacuation et systèmes d'alarme
 Formation du personnel sur les procédures d'urgence
 Formation sur les risques des gaz toxiques
 Protocoles d'urgence stricts
 Systèmes d'alarme et de détection de SO₂ </t>
  </si>
  <si>
    <t xml:space="preserve">gaz </t>
  </si>
  <si>
    <t>équipements et matériels (machines outils )</t>
  </si>
  <si>
    <t xml:space="preserve">intervention par  équipement </t>
  </si>
  <si>
    <t xml:space="preserve">blessure par explosion ou Éjection de Particules ou Débris
</t>
  </si>
  <si>
    <t xml:space="preserve">s'assurer que les caches de protection de l'latérales 
et partie mobile sont  mise en place 
s'assurer que les arrêt d'urgence sont fonctionnelle
</t>
  </si>
  <si>
    <t>Purge et dissipation  de la Pression 
refroidissement de l'équipement 
Inspections régulières, (soupapes de sécurit fonctionnelle
Manomètres et Capteurs fonctionnelle)
Contrôles d'Accès : Limiter l'accès aux équipements sous pression aux seuls opérateurs qualifiés et autorisés.</t>
  </si>
  <si>
    <t xml:space="preserve">blessure par explosion ou Éjection de Particules ou Débris
 </t>
  </si>
  <si>
    <t>Purge et dissipation  de la Pression 
Inspections régulières, (soupapes de sécurit fonctionnelle
Manomètres et Capteurs fonctionnelle)
Contrôles d'Accès : Limiter l'accès aux équipements sous pression aux seuls opérateurs qualifiés et autorisés.</t>
  </si>
  <si>
    <t xml:space="preserve">circulation /manutention par engins </t>
  </si>
  <si>
    <t xml:space="preserve">Collisions avec des véhicules , des piétons ou des équipements,
</t>
  </si>
  <si>
    <t xml:space="preserve">réparation et changement de la toiture </t>
  </si>
  <si>
    <t>01-Installation d'échelles sécurisée
02-Mettre en place une signalisation permanente, rigide, visible en cas de  délimitant chaque zone fragile et interdisant son accès
03-installation Garde-corps périphérique permanent ou temporaire complété par une protection en partie supérieure d’un échafaudage de pied,  limitant la hauteur de chute à 1 m maximum</t>
  </si>
  <si>
    <t xml:space="preserve">
0
</t>
  </si>
  <si>
    <t xml:space="preserve">
.
</t>
  </si>
  <si>
    <t xml:space="preserve">Port  des équipements de protection individuelle (EPI) contre les chutes.
L'équipement complet se compose d'un harnais, d’un dispositif antichute à enrouleur de câble sans  absorbeur d’énergie et de points d’ancrage. Avant d’utiliser cet équipement, il est nécessaire de s’assurer que le tirant d’air sous la couverture est suffisant.
Vous devez préciser aux opérateurs les points d’ancrage qu’ils peuvent utiliser (pour éviter un mouvement pendulaire en cas de chute).
</t>
  </si>
  <si>
    <t>01-Mettre en place une signalisation permanente, rigide, visible en cas de  délimitant chaque zone fragile et interdisant son accès
02- installation Garde-corps périphérique permanent ou temporaire complété par une protection en partie supérieure d’un échafaudage de pied, limitant la hauteur de chute à 1 m maximum
03 Protection du support sur les zones utilisées
04-installer  le chemins de circulation spéciaux   et éviter la circulation sur les toitures minces qui ne supportent pas la charge le chemine de circulation doit être signaliser par des butées de sécurit
05-Installez des filets de sécurité horizontalement si le hauteur  est de 3 mètres au plus, de préférence sous toute la surface à couvrir ou par fraction , assemblés entre eux ou se recouvrant d’au moins 2 mètres.
La pose de ces filets de sécurité́ (NF EN 1263-1) est réalisée uniquement par des équipes spécialisées, conformément aux exigences de la norme NF EN 1263-2 et à la notice du fabricant.</t>
  </si>
  <si>
    <t xml:space="preserve">01-Avant toute intervention, rappelez aux travailleurs les caractéristiques de la toiture et, notamment, le caractère du matériaux et les risques associés et les consignes générales de sécurité́. Leur préciser les moyens d'accès à la toiture, les risques liés à l’environnement (lignes électriques, ouvrages d’aération), les caractéristiques particulières de l’ouvrage et les consignes de sécurité propres à l’ouvrage.
02-Élaborer une autorisation  de travail spéciale pour permis d’accéder au  toiture par un agent habilité de contrôle l'état de toiture,
03-Installation d'échelles sécurisée
04-Rédiger un mode opératoire d'intervention .
05-Appliquer le standard TH 
formation / habilitation/ 
06mode opératoire
 pour les intervenant  
07signalisation et barrières de protection obligatoire </t>
  </si>
  <si>
    <t>01-Port  des équipements de protection individuelle (EPI) contre les chutes.
L'équipement complet se compose d'un harnais, d’un dispositif antichute à enrouleur de câble sans  absorbeur d’énergie et de points d’ancrage. Avant d’utiliser cet équipement, il est nécessaire de s’assurer que le tirant d’air sous la couverture est suffisant.
02-Vous devez préciser aux opérateurs les points d’ancrage qu’ils peuvent utiliser (pour éviter un mouvement pendulaire en cas de chute).
03-Lorsque l’aire de circulation sur la toiture est importante, il est préférable d’utiliser deux points d’ancrage extrêmes.</t>
  </si>
  <si>
    <t xml:space="preserve">01-Formation des travailleurs : Sur l'installation et l'utilisation  sécurisée des échafaudages.
02-mode opératoire de montage d'échafaudage
03-habilité de montage d'échafaudage 
04-habilité de travail en hauteur  
05-Inspection régulière de l'échafaudage : Avant chaque utilisation, vérifier la stabilité, les fixations, et les charges maximales supportées.
06-Signalisation des zones de danger : Pour avertir les travailleurs et le personnel des zones à risque.  
</t>
  </si>
  <si>
    <t xml:space="preserve">
 </t>
  </si>
  <si>
    <t>En plus des EPI requis dans la zone d’intervention, le port d’un casque avec jugulaire fermée est obligatoire ;
Utilisation de harnais de sécurité attaché à un point d'ancrage</t>
  </si>
  <si>
    <t xml:space="preserve">
explosion due à des gaz inflammables</t>
  </si>
  <si>
    <t>Choc Électrique</t>
  </si>
  <si>
    <t xml:space="preserve"> Inhalation de fumées toxique
</t>
  </si>
  <si>
    <t>Porter des équipements de protection individuelle (EPI) adaptés : gants de soudure, vêtements ignifugés, et casque de soudure.</t>
  </si>
  <si>
    <t>Utiliser des masques respiratoires appropriés.
 Mettre en place une ventilation adéquate ou des systèmes d'extraction des fumées.</t>
  </si>
  <si>
    <t xml:space="preserve">gravité </t>
  </si>
  <si>
    <t>Utiliser des masques respiratoires adaptés (FFP2 ou FFP3).</t>
  </si>
  <si>
    <t>Installer des systèmes de ventilation et d'extraction des poussières.
 Mettre en œuvre des procédures de nettoyage régulier pour minimiser l'accumulation de poussières.</t>
  </si>
  <si>
    <t xml:space="preserve">Utilisation de masques FFP2 ou FFP3 </t>
  </si>
  <si>
    <t>Port de respirateurs à filtration élevée</t>
  </si>
  <si>
    <t xml:space="preserve">Matériaux ou produit combustibles (stockage </t>
  </si>
  <si>
    <t>Gaz inflammables (ex : méthane) &lt; 1% vol.</t>
  </si>
  <si>
    <t>Gaz inflammables (ex : méthane) &gt; 1% vol.</t>
  </si>
  <si>
    <t>Risque élevé d'explosion</t>
  </si>
  <si>
    <t>Réduction de l'oxygène, malaises</t>
  </si>
  <si>
    <t>Risque d'asphyxie, perte de conscience</t>
  </si>
  <si>
    <t xml:space="preserve">Stockage dans des contenants appropriés
Séparation des sources d'ignition 
 Systèmes de ventilation pour éviter l'accumulation de vapeurs
</t>
  </si>
  <si>
    <t xml:space="preserve">Éliminer les sources DES GAZ </t>
  </si>
  <si>
    <t>Élimination des sources d'inflammation (étincelles, flammes nues).</t>
  </si>
  <si>
    <t>Zones de sécurité et de confinement 
Surveillance continue des concentrations de gaz avec des détecteurs appropriés. \n- Ventilation adéquate pour disperser les gaz. 
 Équipements antidéflagrants</t>
  </si>
  <si>
    <t>Zones de sécurité et de confinement 
Surveillance continue des concentrations de gaz avec des détecteurs appropriés.  Ventilation adéquate pour disperser les gaz. 
 Équipements antidéflagrants</t>
  </si>
  <si>
    <t xml:space="preserve">Vêtements adaptes, pauses 
régulières, hydratation </t>
  </si>
  <si>
    <t>Équipement de protection
 individuelle (EPI) léger</t>
  </si>
  <si>
    <t>Taux de réduction probabilité  par niveau hiérarchie</t>
  </si>
  <si>
    <t>Taux de réduction gravité  par niveau hiérarchie</t>
  </si>
  <si>
    <t xml:space="preserve"> niveau hiérarchie de contrôle des risques </t>
  </si>
  <si>
    <t xml:space="preserve"> graissage
de la bande en marche 
travaux d'approximité de la bande en marche  </t>
  </si>
  <si>
    <t>consignation électrique 
consignation mécanique de contre poids</t>
  </si>
  <si>
    <t xml:space="preserve"> Extincteurs : Avoir des extincteurs à portée de main et former les employés à leur utilisation.
</t>
  </si>
  <si>
    <t xml:space="preserve">consignation électrique 
consignation mécanique </t>
  </si>
  <si>
    <t xml:space="preserve">consignation électrique </t>
  </si>
  <si>
    <t xml:space="preserve">
s'assurer que les arrêt d'urgence sont fonctionnelle
</t>
  </si>
  <si>
    <t xml:space="preserve">mesure
 administratif </t>
  </si>
  <si>
    <t xml:space="preserve">mesure 
technique </t>
  </si>
  <si>
    <t xml:space="preserve"> nombre des actions préventive  par niveau hiérarchie</t>
  </si>
  <si>
    <t>P1011</t>
  </si>
  <si>
    <t>P0011</t>
  </si>
  <si>
    <t>P0001</t>
  </si>
  <si>
    <t xml:space="preserve">port des EPI conforme 
   01 gants mécanique de norme EN 388
   02 lunette de sécurité de norme EN 166
  03- tenu de travail non flottant 
</t>
  </si>
  <si>
    <t xml:space="preserve">consignation électrique 
consignation mécanique 
</t>
  </si>
  <si>
    <t xml:space="preserve">Isolation des Câbles : Vérifier régulièrement l'isolation des câbles et remplacer ceux qui sont endommagés.
</t>
  </si>
  <si>
    <t>P0111</t>
  </si>
  <si>
    <t>G10111</t>
  </si>
  <si>
    <t>G00110</t>
  </si>
  <si>
    <t xml:space="preserve">Ventilation : Utiliser des systèmes de ventilation locaux et généraux pour évacuer les fumées et gaz toxiques.
être position au contraire du vent 
</t>
  </si>
  <si>
    <t>G00111</t>
  </si>
  <si>
    <t>G01111</t>
  </si>
  <si>
    <t xml:space="preserve">formation 
 habilitation 
mode opératoire
</t>
  </si>
  <si>
    <t xml:space="preserve">formation 
 habilitation 
mode opératoire
signalisation et barrières de protection obligatoire </t>
  </si>
  <si>
    <t xml:space="preserve">formation 
 habilitation 
mode opératoire
</t>
  </si>
  <si>
    <t>formation 
Campagnes de Sensibilisation : Organiser des campagnes de sensibilisation pour rappeler les bonnes pratiques</t>
  </si>
  <si>
    <t>G00011</t>
  </si>
  <si>
    <t xml:space="preserve">utilisation d'un l'échafaudage  conforme 
 applique le standard TH
attaché de ceinture de sécurité dans un point fixe et respecter la distance de sécurité minimum= 1m
</t>
  </si>
  <si>
    <t>G10110</t>
  </si>
  <si>
    <t xml:space="preserve">Coupures, écrasements, amputations causées par des pièces mobiles.
</t>
  </si>
  <si>
    <t>P1012</t>
  </si>
  <si>
    <t xml:space="preserve">01-Avant toute intervention, rappelez aux travailleurs les caractéristiques de la toiture et, notamment, le caractère du matériaux et les risques associés et les consignes générales de sécurité́. Leur préciser les moyens d'accès à la toiture, les risques liés à l’environnement (lignes électriques, ouvrages d’aération), les caractéristiques particulières de l’ouvrage et les consignes de sécurité propres à l’ouvrage.
02-Élaborer une autorisation  de travail spéciale pour permis d’accéder au  toiture par un agent habilité de contrôle l'état de toiture,
03-Appliquer le standard TH
04-formation / habilitation/ 
05-mode opératoire
 pour les intervenant  
06-signalisation et barrières de protection obligatoire </t>
  </si>
  <si>
    <t xml:space="preserve">Port  des équipements de protection individuelle (EPI) contre les chutes.
L'équipement complet se compose d'un harnais, d’un dispositif antichute à enrouleur de câble sans  absorbeur d’énergie et de points d’ancrage. Avant d’utiliser cet équipement, il est nécessaire de s’assurer que le tirant d’air sous la couverture est suffisant.
</t>
  </si>
  <si>
    <t xml:space="preserve">des bonbonne /bouteille </t>
  </si>
  <si>
    <t>Risque d'Asphyxie</t>
  </si>
  <si>
    <t>Risque de Gelures</t>
  </si>
  <si>
    <t xml:space="preserve">éliminer les fuites des gaz </t>
  </si>
  <si>
    <t xml:space="preserve">Éloigner les matériaux inflammables a la source de feu 
éliminer les fuites des gaz </t>
  </si>
  <si>
    <t>formation 
 habilitation 
mode opératoire
Étiquetage et Identification 
Plan d'Urgence : Mettre en place un plan d'urgence comprenant des procédures spécifiques pour gérer les fuites de gaz, les incendies, ou les explosions potentielles.</t>
  </si>
  <si>
    <t>Extincteurs à Proximité : Avoir des extincteurs appropriés (par exemple, à poudre ABC ou à CO2) à proximité des zones de stockage et d'utilisation des bonbonnes.
: Séparer les bonbonnes de gaz inflammables des gaz comburants (comme l'oxygène) pour éviter les réactions dangereuses en cas de fuite.</t>
  </si>
  <si>
    <t>Utiliser des équipements de protection individuelle (EPI) appropriés lors de la manipulation des bonbonnes (gants résistants au froid, masques de protection).</t>
  </si>
  <si>
    <t xml:space="preserve">Vêtements Ignifuges :
Tenues complètes incluant des gants, des vestes, et des pantalons en matériaux résistants au feu, essentiels pour protéger les chaudronniers.
Casques de Soudure avec Visière :
Pour protéger la tête et le visage contre les étincelles, les éclats, et la chaleur intense.
Chaussures de Sécurité Résistantes à la Chaleur :
Bottes conçues pour protéger contre les risques thermiques et les chocs.
Masques Respiratoires :
Pour protéger contre les fumées toxiques générées par les procédés de soudage ou de découpe.
</t>
  </si>
  <si>
    <t>formation 
 habilitation 
mode opératoire
Plan d'Urgence : Mettre en place un plan d'urgence comprenant des procédures spécifiques pour gérer les fuites de gaz, les incendies, ou les explosions potentielles.</t>
  </si>
  <si>
    <t xml:space="preserve">Masques Respiratoires :
Pour protéger contre les fumées toxiques générées par les procédés de soudage ou de découpe.
</t>
  </si>
  <si>
    <t>éviter de travail dans un Atmosphère Confinée 
avoir la ventilation de milieu confiné
Stocker les bonbonnes de gaz liquéfié en position verticale pour éviter les fuites.
Utiliser des racks ou des supports sécurisés pour éviter que les bonbonnes ne tombent ou ne soient endommagées.
Utiliser des équipements de détection de fuites pour identifier rapidement toute évasion de gaz.</t>
  </si>
  <si>
    <t>Former le personnel à reconnaître les risques associés aux gaz liquéfiés, y compris les signes de fuites et les procédures de sécurité à suivre.
Enseigner les premiers secours en cas de gelures, notamment l'importance de réchauffer progressivement la zone affectée et de consulter un médecin.</t>
  </si>
  <si>
    <t xml:space="preserve"> incendie, Brulures</t>
  </si>
  <si>
    <t>Formation des Travailleurs : Former le personnel sur les procédures de manipulation sûre, les risques d'explosion, et les mesures d'urgence en cas de fuite ou d'incident.
Simulations d'Urgence : Effectuer des exercices d'évacuation et des simulations de fuite de gaz pour s'assurer que tous les employés savent comment réagir en cas de danger.</t>
  </si>
  <si>
    <t xml:space="preserve">01-Extincteurs et Matériel d'Urgence : Avoir des extincteurs adaptés (comme des extincteurs à poudre ABC) et des équipements de secours facilement accessibles dans les zones de stockage.
02-Stocker les bonbonnes dans un endroit bien ventilé, à l'abri des sources de chaleur et des produits chimiques réactifs. Utiliser des locaux spécifiques ou des cages de stockage à l'extérieur du bâtiment principal.
03-Fixer les bonbonnes pour éviter les chutes ou les chocs. Elles doivent être maintenues en position verticale et bien ancrées.
04-Test de Fuite : Avant utilisation, effectuer des tests de fuite sur les bonbonnes et les équipements connectés pour s'assurer qu'il n'y a pas de fuite de gaz.
05-Utiliser uniquement des équipements certifiés pour la manipulation et la régulation des gaz. S'assurer que tous les régulateurs, tuyaux, et vannes sont en bon état de fonctionnement.
06-Systèmes de Ventilation : Assurer une ventilation adéquate dans les zones où les bonbonnes sont stockées ou utilisées pour disperser les gaz en cas de fuite.
</t>
  </si>
  <si>
    <t xml:space="preserve">Brulures par  surfaces chaudes, des projections de métal en fusion, ou l'arc électrique </t>
  </si>
  <si>
    <t xml:space="preserve">Risque   de brûlure de la cornée par La lumière intense et les rayonnements UV </t>
  </si>
  <si>
    <t xml:space="preserve">Formation et Sensibilisation :
Formation à la Sécurité : Former les soudeurs aux risques spécifiques du soudage électrique et aux procédures de sécurité.
Connaissance des Premiers Secours : S'assurer que les travailleurs savent comment réagir en cas de brûlure, de choc électrique, ou d'incendie.
</t>
  </si>
  <si>
    <t>Éclairage Adéquat : Travailler dans un espace bien éclairé pour éviter les erreurs qui pourraient entraîner des accidents.</t>
  </si>
  <si>
    <t>Ventilation et Protection Respiratoire :
Aspiration des Fumées : Utiliser un système d'extraction localisé pour capter les fumées et gaz toxiques à la source.</t>
  </si>
  <si>
    <t xml:space="preserve">Formation et Sensibilisation :
Formation à la Sécurité : Former les soudeurs aux risques spécifiques du soudage électrique et aux procédures de sécurité.
Connaissance des Premiers Secours : S'assurer que les travailleurs savent comment réagir en cas d'urgence </t>
  </si>
  <si>
    <t xml:space="preserve">
Protection Oculaire :
Masques et Lunettes de Soudure : Utiliser des masques de soudure avec un filtre de protection adéquat (teinte appropriée) pour éviter les blessures oculaires.
Écrans de Protection : Installer des écrans de protection autour de la zone de soudure pour protéger les autres travailleurs des rayonnements UV et des éclats.</t>
  </si>
  <si>
    <t xml:space="preserve"> 
Vérifier régulièrement l'état des câbles, des pinces, et de l'équipement de soudure. Remplacer immédiatement les éléments défectueux ou endommagés.
 Utiliser des dispositifs de consignation et de verrouillage (Lockout/Tagout).
Isolation Appropriée : Utiliser des câbles et des outils bien isolés.
 Ne pas travailler sur des surfaces mouillées 
Mise à la Terre : Assurer que le poste de soudure est correctement mis à la terre pour réduire le risque de choc électrique.</t>
  </si>
  <si>
    <t>port des gants en cuire  isolants pour éviter les chocs.</t>
  </si>
  <si>
    <t xml:space="preserve">ronde  au niveau de l'installation 
inspection des installation 
préparation 
la surveillance au niveau des salle de contrôle </t>
  </si>
  <si>
    <t xml:space="preserve"> Équipement de refroidissement personnel 
Vêtements Légers et Amples : Porter des vêtements légers, amples, et de couleur claire qui permettent l'évaporation de la sueur et la circulation de l'air.
Protection Solaire : Utiliser des chapeaux à larges bords, des lunettes de soleil, 
Vêtements Rafraîchissants : Dans les environnements les plus extrêmes, utiliser des vêtements rafraîchissants ou des gilets réfrigérants pour aider à maintenir une température corporelle sûre.</t>
  </si>
  <si>
    <t>Coup de chaleur/Fatigue thermique</t>
  </si>
  <si>
    <t>Pause régulière dans des zones fraîches 
arrêt des travaux 
 Surveillance médicale des travailleurs
Boire Régulièrement
Ventilation et Climatisation : Améliorer la ventilation des espaces de travail fermés et utiliser des systèmes de climatisation pour abaisser la température.
Ombres et Refuges : Créer des zones ombragées sur les chantiers extérieurs pour protéger les travailleurs de l'exposition directe au soleil.
Aménagement des horaires de travail (travail aux heures les plus fraîches) 
- Zones d’ombre et ventilation 
 - Surveillance des signes de fatigue
Premiers Secours Disponibles : Avoir un kit de premiers secours disponible et des procédures en place pour traiter les cas de coup de soleil, de déshydratation légère, ou d'autres problèmes de santé liés au climat.</t>
  </si>
  <si>
    <t>Auto-surveillance et Surveillance par les Collègues : Former les travailleurs à reconnaître les signes de coup de chaleur, d'épuisement thermique, et de déshydratation, et à surveiller leurs collègues.
Intervention Immédiate : Fournir une formation sur les premiers secours en cas de coup de chaleur ou d'épuisement thermique, et intervenir immédiatement si un travailleur montre des signes de stress thermique.
Plan d'Urgence : Mettre en place un plan d'urgence comprenant des procédures spécifiques pour gérer les cas de coup de chaleur ou d'épuisement thermique, et intervenir immédiatement si un travailleur montre des signes de</t>
  </si>
  <si>
    <t xml:space="preserve">Formation sur les Signes d'Inconfort Thermique : Former les travailleurs à reconnaître les signes de déshydratation, de fatigue thermique, et d'inconfort, et à réagir en conséquence.
</t>
  </si>
  <si>
    <t xml:space="preserve">
Ventilation Naturelle ou forcée  : Assurer une bonne ventilation dans les espaces de travail fermés pour éviter l'accumulation de chaleur et d'humidité, et maintenir un environnement confortable.
Climatisation : Dans les environnements intérieurs où la température tend à s'approcher de 30°C, utiliser la climatisation ou des ventilateurs pour abaisser la température ambiante.
Premiers Secours Disponibles : Avoir un kit de premiers secours disponible et des procédures en place pour traiter les cas de coup de soleil, de déshydratation légère, ou d'autres problèmes de santé liés au climat.</t>
  </si>
  <si>
    <t xml:space="preserve"> 
Vêtements Légers et Amples : Porter des vêtements légers, amples, et de couleur claire qui permettent l'évaporation de la sueur et la circulation de l'air.
Protection Solaire : Utiliser des chapeaux à larges bords, des lunettes de soleil, 
Vêtements Rafraîchissants : Dans les environnements les plus extrêmes, utiliser des vêtements rafraîchissants ou des gilets réfrigérants pour aider à maintenir une température corporelle sûre.</t>
  </si>
  <si>
    <t xml:space="preserve">Risque de déshydratation sévère, épuisement dû à la chaleur  Brûlures Solaires et Dommages Cutanés </t>
  </si>
  <si>
    <t>Pause régulière dans des zones fraîches 
arrêt des travaux 
 Surveillance médicale des travailleurs
Boire Régulièrement
Ventilation et Climatisation : Améliorer la ventilation des espaces de travail fermés et utiliser des systèmes de climatisation pour abaisser la température.
Ombres et Refuges : Créer des zones ombragées sur les chantiers extérieurs pour protéger les travailleurs de l'exposition directe au soleil.
Premiers Secours Disponibles : Avoir un kit de premiers secours disponible et des procédures en place pour traiter les cas de coup de soleil, de déshydratation légère, ou d'autres problèmes de santé liés au climat.
Boire Régulièrement : Encourager les travailleurs à boire de l'eau régulièrement tout au long de la journée, même s'ils ne ressentent pas immédiatement la soif, pour éviter la déshydratation.
Accès à l'Eau Potable : Assurer un accès facile à de l'eau potable sur le lieu de travail, en particulier dans les zones où les températures sont plus élevées.</t>
  </si>
  <si>
    <t>Formation sur les risques associés aux vibrations 
 Éducation sur les pauses et la posture
Limiter la durée d'exposition en prévoyant des pauses régulières et en alternant les tâches.</t>
  </si>
  <si>
    <t xml:space="preserve">
Améliorer les systèmes d'amortissement sur les équipements pour atténuer les vibrations avant qu'elles n'atteignent l'utilisateur.</t>
  </si>
  <si>
    <t>Formation sur les risques associés aux vibrations 
 Éducation sur les pauses et la posture
Réduire l'exposition en alternant les tâches et en établissant des horaires de travail qui limitent l'utilisation prolongée de machines vibrantes.</t>
  </si>
  <si>
    <t>Porter des gants anti-vibration certifiés pour les outils de moyenne intensité. 
 - Porter des chaussures amortissantes pour protéger les pieds des vibrations transmises par le sol.</t>
  </si>
  <si>
    <t>Risques de troubles musculo-squelettiques (TMS)
Apparition de douleurs, engourdissement</t>
  </si>
  <si>
    <t xml:space="preserve">Éliminer complètement les activités nécessitant des équipements à vibrations 
</t>
  </si>
  <si>
    <t>Installer des systèmes avancés d'amortissement sur les équipements, utiliser des matériaux absorbants pour les postes de travail et maintenir un entretien rigoureux pour minimiser les vibrations.</t>
  </si>
  <si>
    <t xml:space="preserve"> Irritations légères et inconfort.</t>
  </si>
  <si>
    <t xml:space="preserve"> Utiliser des lunettes de protection pour éviter les irritations oculaires.</t>
  </si>
  <si>
    <t>Éliminer les sources de poussière en modifiant les processus pour réduire la</t>
  </si>
  <si>
    <t xml:space="preserve">
 Bonne ventilation naturelle</t>
  </si>
  <si>
    <t xml:space="preserve"> Mettre en place des procédures de nettoyage régulières pour minimiser l'accumulation de poussière. 
 - Former les travailleurs sur les risques et les pratiques de réduction de la poussière.
</t>
  </si>
  <si>
    <t>Mettre en œuvre des procédures de nettoyage régulier pour minimiser l'accumulation de poussières.
 Humidification des zones de travail 
 Surveillance médicale régulière
 Installer des systèmes de ventilation et de filtration de l'air pour capturer la poussière. 
 Utiliser des équipements de protection collectifs tels que des capots et des barrières de poussière.</t>
  </si>
  <si>
    <t xml:space="preserve"> Enclosures et systèmes de confinement de la poussière 
 Suivi médical intensif et dépistage régulier des maladies pulmonaires
Installer des systèmes de ventilation et de filtration de l'air pour capturer la poussière. 
 Utiliser des équipements de protection collectifs tels que des capots et des barrières de poussière.
Mettre en œuvre des procédures de nettoyage régulier pour minimiser l'accumulation de poussières.
 Humidification des zones de travail 
</t>
  </si>
  <si>
    <t xml:space="preserve">produit inflammable </t>
  </si>
  <si>
    <t xml:space="preserve">travaux par produit inflammable et combustible 
travaux par point chaude </t>
  </si>
  <si>
    <t>Feu mineur contrôlable rapidement</t>
  </si>
  <si>
    <t>Incendie modéré causant des dommages matériels</t>
  </si>
  <si>
    <t>Incendie majeur pouvant entraîner des 
pertes humaines et matérielles significatives</t>
  </si>
  <si>
    <t xml:space="preserve">Éliminer les stocks excessifs de produits combustibles pour minimiser les risques.
Limiter  le volume et les quantité de stocke de produits combustibles, </t>
  </si>
  <si>
    <t>Mettre en place des barrières de sécurité physique entre les zones de stockage et les zones à risque.
- Utiliser des détecteurs de fumée et d'incendie</t>
  </si>
  <si>
    <t xml:space="preserve">EPI /EPC </t>
  </si>
  <si>
    <t>Assurer une bonne ventilation pour éviter l'accumulation de vapeurs inflammables. 
 - Utiliser des détecteurs de fumée et d'incendie.</t>
  </si>
  <si>
    <t>Utiliser des masques respiratoires adaptés pour éviter l'inhalation de fumées. 
 - Porter des lunettes de protection pour protéger les yeux.</t>
  </si>
  <si>
    <t>Installer des systèmes d'extinction automatique (ex. : sprinklers, CO2). 
 - Maintenir les installations de stockage dans des zones résistantes au feu.</t>
  </si>
  <si>
    <t>Établir des procédures strictes pour le stockage et l'utilisation des produits combustibles. 
 - Former régulièrement le personnel aux procédures d'urgence.</t>
  </si>
  <si>
    <t>Porter des équipements de protection contre le feu (ex. : combinaisons ignifugées, gants résistants à la chaleur). 
 - Avoir des extincteurs portatifs à proximité.</t>
  </si>
  <si>
    <t>Effondrement de blocs de gypse</t>
  </si>
  <si>
    <t xml:space="preserve"> asphyxie par Inhalation de fumées toxique  lors du briquetage ou du caoutchoutage</t>
  </si>
  <si>
    <t xml:space="preserve">Maintenir une zone de travail propre et exempte de matériaux inflammables.
</t>
  </si>
  <si>
    <t xml:space="preserve">Formation et Sensibilisation :
Planifier des rotations de personnel pour réduire l'exposition continue aux risques, et veiller à la gestion des temps de repos.
Connaissance des Premiers Secours : S'assurer que les travailleurs savent comment réagir en cas d'urgence </t>
  </si>
  <si>
    <t xml:space="preserve">Porter des masques respiratoires adaptés, des gants résistants aux produits chimiques, et des combinaisons de protection intégrale.
</t>
  </si>
  <si>
    <t xml:space="preserve">Programmer des inspections régulières des installations de stockage. 
 - Mettre en place un plan de gestion des stocks pour éviter la surcharge.
Formation des agents sur le plan d'évacuation 
</t>
  </si>
  <si>
    <t xml:space="preserve">Limiter l'accès aux zones de stockage des combustibles aux seuls personnels autorisés. 
 - Étiqueter clairement les matériaux dangereux.
Formation des agents sur le plan d'évacuation </t>
  </si>
  <si>
    <t xml:space="preserve">Formation sur les risques chimiques 
Protocoles de sécurité renforcés et formation des employés
Formation des agents sur le plan d'évacuation </t>
  </si>
  <si>
    <t xml:space="preserve">Formation sur les risques chimiques 
Procédures strictes de gestion des gaz 
Protocoles de sécurité renforcés et formation des employés
Formation des agents sur le plan d'évacuation </t>
  </si>
  <si>
    <t xml:space="preserve">
 Ventilation adéquate
Un détecteur de gaz installé et fonctionnel </t>
  </si>
  <si>
    <t xml:space="preserve">Formation sur les signes d'hypoxie et les procédures d'urgence.
Procédures strictes de gestion des gaz 
Protocoles de sécurité renforcés et formation des employés
</t>
  </si>
  <si>
    <t xml:space="preserve">Formation sur les signes d'hypoxie et les procédures d'urgence.
Procédures strictes de gestion des gaz 
Protocoles de sécurité renforcés et formation des employés
Formation des agents sur le plan d'évacuation 
</t>
  </si>
  <si>
    <t xml:space="preserve">travaux de réparation des équipement véhiculé d'acide phosphorique /acide sulfurique </t>
  </si>
  <si>
    <t xml:space="preserve">acide sulfurique </t>
  </si>
  <si>
    <t xml:space="preserve">consignation et isolation des sources avec marquage et Etiquetage 
</t>
  </si>
  <si>
    <t>formation 
 habilitation 
mode opératoire
  Établir des protocoles stricts et s'assurer que le personnel est formé aux procédures spécifiques de manipulation et de réparation des équipements véhiculant des acides.</t>
  </si>
  <si>
    <t xml:space="preserve">Porter des combinaisons étanches,
 gants résistants aux acides, type L  NUM 7694-93-9
</t>
  </si>
  <si>
    <t>Vidanger et neutraliser les conduites avant toute intervention pour éliminer le risque de fuite.
Douche de sécurité disponible 
Supprimer les résidus en nettoyant complètement les équipements avant d'entamer les travaux de réparation.</t>
  </si>
  <si>
    <t>brulure chimique Projection d'acide lors de la manipulation des équipements
Irritations cutanées</t>
  </si>
  <si>
    <t xml:space="preserve">conduite au refoulement des pompe de transfert des produit chimique </t>
  </si>
  <si>
    <t>Installer des systèmes de confinement autour des zones de travail pour contenir toute fuite ou projection accidentelle.
 Installer des barrières physiques pour protéger les équipements de suppression pendant les travaux à proximité.</t>
  </si>
  <si>
    <t xml:space="preserve">port des EPI conforme 
 Porter des équipements de protection spécifiques tels que des masques respiratoires, combinaisons ignifuges, et gants résistants aux produits chimiques.
   01 gants mécanique de norme EN 388
   02 lunette de sécurité de norme EN 166
  03- tenu de travail non flottant 
  04 - casque de sécurité </t>
  </si>
  <si>
    <t xml:space="preserve">travaux approximité a ballon condensat </t>
  </si>
  <si>
    <t xml:space="preserve">travaux approximité de compresseur </t>
  </si>
  <si>
    <t>ballon condensat /conduite de vapeur d'eau a 110°C ET 3 Bar</t>
  </si>
  <si>
    <t>ballon condensat /conduite de vapeur d'eau a 110°C ET 3 Bar/autoclave/échangeur thermique</t>
  </si>
  <si>
    <t xml:space="preserve">Mettre hors service la chaudière et dépressuriser avant de commencer les travaux à proximité.
consignation et isolation des sources avec marquage et Etiquetage 
</t>
  </si>
  <si>
    <t xml:space="preserve">Installer des systèmes de confinement autour des zones de travail pour contenir toute fuite ou projection accidentelle.
 Installer des barrières physiques pour protéger les équipements de suppression pendant les travaux à proximité.
S'assurer que les cache bride et compensateur mise en place 
</t>
  </si>
  <si>
    <t xml:space="preserve">Équipements de protection individuelle
 (masques d'évacuation </t>
  </si>
  <si>
    <t xml:space="preserve"> Zones de travail interdites sauf aux personnes autorisées et équipées 
Surveillance régulière des niveaux de gaz
 Ventilation adéquate
systèmes de détection de gaz </t>
  </si>
  <si>
    <t xml:space="preserve">Port de masques avec cartouches filtrantes type B 
 Gants, vêtements et lunettes de protection
</t>
  </si>
  <si>
    <t>Arrêter ou isoler les processus émettant du gaz HF si possible.</t>
  </si>
  <si>
    <t>Surveillance régulière des niveaux de HF
 Utilisation de systèmes de Ventilation
  Douches de sécurité à proximité
 Employer des techniques de neutralisation chimique pour le HF.</t>
  </si>
  <si>
    <t>Zone de confinement avec systèmes d'alarme
Surveillance régulière des niveaux de HF
 Utilisation de systèmes de Ventilation
- Surveiller les niveaux de HF avec des capteurs en continu et ajuster les systèmes de ventilation</t>
  </si>
  <si>
    <t xml:space="preserve"> Surveillance régulière des niveaux de SO₂             
   Bonne Ventilation générale</t>
  </si>
  <si>
    <t>Risque d'intoxication aiguë, œdème pulmonaire
Irritation sévère des voies respiratoires</t>
  </si>
  <si>
    <t xml:space="preserve"> Surveillance régulière des niveaux de SO₂       
Mettre en place des systèmes de ventilation localisée pour capturer et neutraliser le SO₂.</t>
  </si>
  <si>
    <t xml:space="preserve"> Surveiller en continu les niveaux de SO₂ et ajuster les systèmes de ventilation en conséquence    
Mettre en place des systèmes de ventilation localisée pour capturer et neutraliser le SO₂.
Installer des systèmes de confinement étanches et des détecteurs automatiques pour alerter en cas de fuite.</t>
  </si>
  <si>
    <t xml:space="preserve"> écrasement, chute da la charge </t>
  </si>
  <si>
    <t>01-Conditions météorologiques : Suspendre les travaux par mauvais temps pour éviter les accidents liés aux intempéries.
02-Gestion des charges : Respecter les charges maximales et utiliser des équipements de levage appropriés pour les objets lourds.
respecter la charge nominale 
75 dans/m²pour Contrôle sans stockage
150 dans/m²/200 dans/m²  pour Travaux d’inspection, peinture, ravalement
300 dans/m²/450 dans/m²pour Travaux de briquetage, bétonnage et plâtrage
600 dans/m²pour Travaux de maçonnerie
l’échafaudage ne doit jamais être monté sur un sol meuble (sable, terre molle, graviers...)
la distance nécessaire entre le point d’ancrage du harnais de l'utilisateur et le sol (ou le premier obstacle), pour éviter de heurter le sol en cas de chute.
respecter La distance de tirant d’air comprend :
 3,5 m (longe et extension de l’absorbeur d’énergie) + 1.5 m (distance entre l’attache du harnais et pieds) + 1 mètre de sécurité.
03-Cas de hauteur  entre 6m et 16 m mètres (entre point d’ancrage et le sol)
Dans ce cas, le tirant d’air est supérieur ou égale à 6m, l’utilisation d’une longe avec absorbeur d’énergie est obligatoire.
04-utilisation, vérifier la stabilité, les fixations, et les charges maximales supportées.
05 -Vous devez préciser aux opérateurs les points d’ancrage qu’ils peuvent utiliser (pour éviter un mouvement pendulaire en cas de chute).</t>
  </si>
  <si>
    <t xml:space="preserve">01-Formation des travailleurs : Sur l'installation et l'utilisation  sécurisée des échafaudages.
02-mode opératoire de montage d'échafaudage
03-habilité de montage d'échafaudage 
04-habilité de travail en hauteur  
05-Inspection régulière de l'échafaudage : Avant chaque intervention 
06-utilisation, vérifier la stabilité, les fixations, et les charges maximales supportées.
06-Signalisation des zones de danger : Pour avertir les travailleurs et le personnel des zones à risque.  
</t>
  </si>
  <si>
    <t>01-Conditions météorologiques : Suspendre les travaux par mauvais temps pour éviter les accidents liés aux intempéries.
02-Gestion des charges : Respecter les charges maximales et utiliser des équipements de levage appropriés pour les objets lourds.
respecter la charge nominale 
75 dans/m²pour Contrôle sans stockage
150 dans/m²/200 dans/m²  pour Travaux d’inspection, peinture, ravalement
300 dans/m²/450 dans/m²pour Travaux de briquetage, bétonnage et plâtrage
600 dans/m²pour Travaux de maçonnerie
l’échafaudage ne doit jamais être monté sur un sol meuble (sable, terre molle, graviers...)
03-Les distances minimales suivantes, par rapport aux lignes électriques, doivent être respectées ;
o 3 mètres pour des lignes électriques inférieures à 50 000 V ;
o 5 mètres pour des lignes supérieures à 50 000 V.
04-la distance nécessaire entre le point d’ancrage du harnais de l'utilisateur et le sol (ou le premier obstacle), pour éviter de heurter le sol en cas de chute.
respecter La distance de tirant d’air comprend :
 3,5 m (longe et extension de l’absorbeur d’énergie) + 1.5 m (distance entre l’attache du harnais et pieds) + 1 mètre de sécurité.
e maintenue sans toucher le sol ou la surface stable la plus proche).
06-Vous devez préciser aux opérateurs les points d’ancrage qu’ils peuvent utiliser (pour éviter un mouvement pendulaire en cas de chute).</t>
  </si>
  <si>
    <t xml:space="preserve">01-Formation des travailleurs : Sur l'installation et l'utilisation  sécurisée des échafaudages.
02-mode opératoire de montage d'échafaudage
03-habilité de montage d'échafaudage 
04-habilité de travail en hauteur  
05-Inspection régulière de l'échafaudage : Avant chaque 
06-utilisation, vérifier la stabilité, les fixations, et les charges maximales supportées.
06-Signalisation des zones de danger : Pour avertir les travailleurs et le personnel des zones à risque.  
</t>
  </si>
  <si>
    <t>Limitation du temps d'exposition
Surveillance régulière des signes d'hypothermie
 Pauses régulières dans des zones chauffées 
Hydratation adéquate
Formation sur les Dangers du Froid : Former les travailleurs aux dangers des basses températures, aux premiers soins en cas de gelure, et aux meilleures pratiques pour se protéger contre le froid.
Plan de Réaction en Cas d'Urgence : Mettre en place un plan d'urgence pour gérer les cas graves de gelures ou d'hypothermie, y compris des protocoles pour contacter les secours.
Adaptation des Horaires de Travail :
Éviter les Périodes les Plus Froides : Si possible, planifier les travaux à l'extérieur pendant les heures les plus chaudes de la journée et éviter les périodes de froid extrême.
Mise à Jour Météo : Suivre de près les prévisions météorologiques et ajuster les plans de travail en fonction des conditions climatiques.</t>
  </si>
  <si>
    <t>Couches Multiples : Porter des vêtements en plusieurs couches pour emprisonner la chaleur corporelle. Utiliser une couche intérieure isolante (comme la laine ou des matériaux synthétiques) et une couche extérieure imperméable et coupe-vent.
Gants et Chaussettes Thermiques : Protéger les extrémités avec des gants et des chaussettes thermiques. Si possible, utiliser des sous-gants en soie ou en matériau thermique sous les gants principaux.
Bonnet et Écharpe : Couvrir la tête et le cou, car ces parties du corps perdent de la chaleur rapidement. Utiliser un bonnet thermique et une écharpe ou un masque facial pour protéger le nez, les oreilles, et la bouche.</t>
  </si>
  <si>
    <t>Porter des gants de protection et des vêtements adaptés 
pour éviter les contacts accidentels avec des produits combustibles.</t>
  </si>
  <si>
    <t xml:space="preserve">nettoyage et décroutage des parois </t>
  </si>
  <si>
    <t xml:space="preserve">réparation de parois métallique </t>
  </si>
  <si>
    <t xml:space="preserve">caoutchoutage et briquetage des parois </t>
  </si>
  <si>
    <t xml:space="preserve"> 
intervention et  réparation  sur équipement</t>
  </si>
  <si>
    <t xml:space="preserve"> Former les travailleurs sur les procédures spécifiques pour travailler en toute sécurité à proximité des équipements de suppression.
Mode opératoire d'intervention a approximité des équipement sou pression </t>
  </si>
  <si>
    <t>intervention et  réparation  sur équipement</t>
  </si>
  <si>
    <t xml:space="preserve">01-Port  des équipements de protection individuelle (EPI) contre les chutes.
L'équipement complet se compose d'un harnais, d’un dispositif antichute à enrouleur de câble sans  absorbeur d’énergie et de points d’ancrage. Avant d’utiliser cet équipement, il est nécessaire de s’assurer que le tirant d’air sous la couverture est suffisant.
02 -Cas de hauteur entre 1,8 et 6 mètres (entre point d’ancrage et le sol)
Le port du harnais est obligatoire avec une corde de longueur adéquate en tenant compte de la distance de tirant d’air envisagée (la longueur de déplacement de la personne en cas de chute doit être la plus courte possible et que la personne reste
</t>
  </si>
  <si>
    <t>Utiliser des outils et des équipements spécifiquement conçus Transporter les bonbonnes des bonbonnes à basse température. En utilisant des chariots spécifiques pour éviter les chocs ou les chutes. Ne jamais laisser tomber ou rouler les bonbonnes. 
Utiliser des équipements de détection de fuites pour identifier rapidement toute évasion de gaz.
Stocker les bonbonnes de gaz liquéfié en position verticale pour éviter les fuites.
Utiliser des racks ou des supports sécurisés pour éviter que les bonbonnes ne tombent ou ne soient endommagées.</t>
  </si>
  <si>
    <t xml:space="preserve">
01- Évite de travail  dans les zones classées ATEX.
02-Interdiction de Fumer : Interdire strictement de fumer à proximité des bonbonnes de gaz,
 03-éloigner toute flamme nue ou source d'ignition.
04-Équipements Électriques Sécurisés : Utiliser des équipements électriques antidéflagrants dans les zones où des gaz inflammables sont présents.</t>
  </si>
  <si>
    <t xml:space="preserve">poste électrique de soudure </t>
  </si>
  <si>
    <t xml:space="preserve">
Adaptation des Horaires de Travail :
Éviter les Heures les Plus Chaudes : Planifier les tâches les plus exigeantes physiquement tôt le matin ou en fin de journée, lorsque les températures sont plus fraîches.
Pauses Fréquentes : Introduire des pauses régulières dans des zones ombragées ou climatisées pour permettre aux travailleurs de se rafraîchir.</t>
  </si>
  <si>
    <t xml:space="preserve">Éliminer complètement les activités nécessitant des équipements à vibrations 
arrêt de poste de travail qui expose au vibration 
</t>
  </si>
  <si>
    <t xml:space="preserve">issu de secours disponible </t>
  </si>
  <si>
    <t xml:space="preserve">Port de masques à adduction d'air ou d'appareils 
issu de secours disponible </t>
  </si>
  <si>
    <t xml:space="preserve">Port de masques à adduction d'air ou d'appareils respiratoires autonomes (ARA)
issu de secours disponible </t>
  </si>
  <si>
    <t>produit corrosif</t>
  </si>
  <si>
    <t>acide phosphoriques</t>
  </si>
  <si>
    <t>Vidanger et neutraliser les conduites avant toute intervention pour éliminer le risque de fuite.
Douche de sécurité disponible 
purge des conduites pour forcer l’évacuation des produits stagnants à l’aide de fluides inertes (e.g., eau, azote)
Supprimer les résidus en nettoyant complètement les équipements avant d'entamer les travaux de réparation.</t>
  </si>
  <si>
    <t>Équipement de protection individuelle complet
 lunettes de protection, 
gants et combinaisons résistantes aux gaz.
Porter des masques respiratoires avec filtres adaptés de type E 
  des appareils de protection respiratoire.</t>
  </si>
  <si>
    <t>TRP E</t>
  </si>
  <si>
    <t>TRP S</t>
  </si>
  <si>
    <t>TRP MT</t>
  </si>
  <si>
    <t>TRP MAD</t>
  </si>
  <si>
    <t>TRG E</t>
  </si>
  <si>
    <t>TRG S</t>
  </si>
  <si>
    <t>TRG MT</t>
  </si>
  <si>
    <t>TRG MAD</t>
  </si>
  <si>
    <t>TRG EPI</t>
  </si>
  <si>
    <t xml:space="preserve">code TRRP </t>
  </si>
  <si>
    <t>code TRR G</t>
  </si>
  <si>
    <t>Ventilation et Protection Respiratoire :
Aspiration des Fumées : Utiliser un système d'extraction localisé pour capter les fumées et gaz toxiques à la source.</t>
  </si>
  <si>
    <t xml:space="preserve">transformateur électrique </t>
  </si>
  <si>
    <t xml:space="preserve">Description de situation
 dangereuse </t>
  </si>
  <si>
    <t xml:space="preserve">branchement éléctrique </t>
  </si>
  <si>
    <t xml:space="preserve">branchement et  tirage câble câble Electrique enterrés  </t>
  </si>
  <si>
    <t xml:space="preserve">palan électrique po rouleaux </t>
  </si>
  <si>
    <t xml:space="preserve"> palans mamel</t>
  </si>
  <si>
    <t xml:space="preserve">pale d'agitateur </t>
  </si>
  <si>
    <t xml:space="preserve">manque cache de protection /accouplement </t>
  </si>
  <si>
    <t xml:space="preserve">travaux sur coffret 
Electrique , tirage câble câble Electrique enterrés  </t>
  </si>
  <si>
    <t>lampe lumineuse</t>
  </si>
  <si>
    <t xml:space="preserve"> /projecteur </t>
  </si>
  <si>
    <t xml:space="preserve">réacteur /cuve d'attaque </t>
  </si>
  <si>
    <t xml:space="preserve">réservoirs /bac de stockage </t>
  </si>
  <si>
    <t>conduite de vapeur d'eau a 110°C ET 3 Bar</t>
  </si>
  <si>
    <t xml:space="preserve">travaux de maintenance mécanique /électrique /procédé </t>
  </si>
  <si>
    <t xml:space="preserve"> Echafaudage de pied ou roulant de
 hauteur sup a 16m</t>
  </si>
  <si>
    <t xml:space="preserve"> Echafaudage de pied ou roulant</t>
  </si>
  <si>
    <t xml:space="preserve"> hauteur entre 1,8 et 6 mètres</t>
  </si>
  <si>
    <t xml:space="preserve"> Echafaudage de pied ou roulant 
</t>
  </si>
  <si>
    <t xml:space="preserve">non port des EPI </t>
  </si>
  <si>
    <t xml:space="preserve">équipement sous tension </t>
  </si>
  <si>
    <t xml:space="preserve">échafaudage non conforme </t>
  </si>
  <si>
    <t xml:space="preserve">outillages non conforme </t>
  </si>
  <si>
    <t xml:space="preserve">espace non airé </t>
  </si>
  <si>
    <t xml:space="preserve">présence des produit inflamable </t>
  </si>
  <si>
    <t xml:space="preserve">équiepent sous préssion </t>
  </si>
  <si>
    <t xml:space="preserve">  toiture </t>
  </si>
  <si>
    <t xml:space="preserve"> présence hauteur sup= 1,8m et de l' Inclinaison de&lt;=10° avec  la zone de travail  terrasse dure non protégé   sans accédé </t>
  </si>
  <si>
    <t xml:space="preserve">toiture </t>
  </si>
  <si>
    <t xml:space="preserve">présence  hauteur sup a 1,8  et de l' Inclinaison de sup =10° avec  la zone de travail    en plaques profilées en fibres-ciment  ( toiture fragile ) sans  accédé et non protégé </t>
  </si>
  <si>
    <t xml:space="preserve"> élévatrices mobiles de personnel (PEMP)</t>
  </si>
  <si>
    <t>blessures multiples par Collision avec des obstacles</t>
  </si>
  <si>
    <t xml:space="preserve"> nacelle élévatrices mobiles de personnel (PEMP)</t>
  </si>
  <si>
    <t>formation 
 habilitation 
mode opératoire/consigne )
(L’utilisation de la PEMP doit se faire de préférence par deux personnes minimum, un conducteur habilité et un surveillant-guide au sol formé.
 Le surveillant-guide doit porter le gilet fluorescent et circuler sur le côté, et non devant la PEMP
Il est strictement interdit de sortir de la nacelle de la PEMP ou y entrer sauf si elle se trouve au sol et à l’arrêt. 
La nacelle ne doit pas être utilisée comme moyen de déplacement de personnes ou de matériel d’un niveau à un autre ;
 Les outils et le matériel qui vont être utilisés pendant l’intervention doivent être préparés avant l’intervention ;
 Le roulage de l’équipement ne doit être effectué qu’après s’être assuré que le trajet choisi est libre de tout obstacle. Le sol doit être plan et l’équipement doit être installé suivant les consignes du fabriquant. Le cas échéant, des stabilisateurs doivent être mis en place ;
 En cas d’utilisation d’une PEMP type 3, le pilotage via la boite de commande en bas est interdit sauf en cas d’évacuation.)</t>
  </si>
  <si>
    <t xml:space="preserve">
-Assurer que les barrières et garde-corps de la nacelle sont en place et sécurisées.
-Vérifier la stabilité et les conditions du sol  
 - Respecter les limites de charge 
 - Ne pas utiliser par vent fort
- Vérifier la stabilité de la PEMP avant utilisation (terrain plat et solide)
- Éviter de manœuvrer la PEMP sur des surfaces inclinées ou glissantes
</t>
  </si>
  <si>
    <t xml:space="preserve">présence des obstacles physique </t>
  </si>
  <si>
    <t xml:space="preserve">électrocution, brulure  arc électrique 
</t>
  </si>
  <si>
    <t>électrocution, brulure  arc électrique</t>
  </si>
  <si>
    <t>Former les opérateurs à être conscients de leur environnement et des obstacles potentiels.
habilitation 
mode opératoire/consigne )
(L’utilisation de la PEMP doit se faire de préférence par deux personnes minimum, un conducteur habilité et un surveillant-guide au sol formé.
 Le surveillant-guide doit porter le gilet fluorescent et circuler sur le côté, et non devant la PEMP
Il est strictement interdit de sortir de la nacelle de la PEMP ou y entrer sauf si elle se trouve au sol et à l’arrêt. 
La nacelle ne doit pas être utilisée comme moyen de déplacement de personnes ou de matériel d’un niveau à un autre ;
 Les outils et le matériel qui vont être utilisés pendant l’intervention doivent être préparés avant l’intervention ;
 Le roulage de l’équipement ne doit être effectué qu’après s’être assuré que le trajet choisi est libre de tout obstacle. Le sol doit être plan et l’équipement doit être installé suivant les consignes du fabriquant. Le cas échéant, des stabilisateurs doivent être mis en place ;
 En cas d’utilisation d’une PEMP type 3, le pilotage via la boite de commande en bas est interdit sauf en cas d’évacuation.)</t>
  </si>
  <si>
    <t xml:space="preserve"> -Formation des opérateurs sur les risques électriques
habilitation 
mode opératoire/consigne )
(L’utilisation de la PEMP doit se faire de préférence par deux personnes minimum, un conducteur habilité et un surveillant-guide au sol formé.
 Le surveillant-guide doit porter le gilet fluorescent et circuler sur le côté, et non devant la PEMP
Il est strictement interdit de sortir de la nacelle de la PEMP ou y entrer sauf si elle se trouve au sol et à l’arrêt. 
La nacelle ne doit pas être utilisée comme moyen de déplacement de personnes ou de matériel d’un niveau à un autre ;
 Les outils et le matériel qui vont être utilisés pendant l’intervention doivent être préparés avant l’intervention ;
 Le roulage de l’équipement ne doit être effectué qu’après s’être assuré que le trajet choisi est libre de tout obstacle. Le sol doit être plan et l’équipement doit être installé suivant les consignes du fabriquant. Le cas échéant, des stabilisateurs doivent être mis en place ;
 En cas d’utilisation d’une PEMP type 3, le pilotage via la boite de commande en bas est interdit sauf en cas d’évacuation.)</t>
  </si>
  <si>
    <t xml:space="preserve"> -Formation des opérateurs sur les risques électriques
habilitation 
mode opératoire/consigne )
(L’utilisation de la  PEMP a ciseau doit se faire de préférence par deux personnes minimum, un conducteur habilité et un surveillant-guide au sol formé.
 Le surveillant-guide doit porter le gilet fluorescent et circuler sur le côté, et non devant la PEMP a ciseau
Il est strictement interdit de sortir de la nacelle de la PEMP a ciseau ou y entrer sauf si elle se trouve au sol et à l’arrêt. 
La nacelle ne doit pas être utilisée comme moyen de déplacement de personnes ou de matériel d’un niveau à un autre ;
 Les outils et le matériel qui vont être utilisés pendant l’intervention doivent être préparés avant l’intervention ;
 Le roulage de l’équipement ne doit être effectué qu’après s’être assuré que le trajet choisi est libre de tout obstacle. Le sol doit être plan et l’équipement doit être installé suivant les consignes du fabriquant. Le cas échéant, des stabilisateurs doivent être mis en place ;
 En cas d’utilisation d’une PEMP type 3, le pilotage via la boite de commande en bas est interdit sauf en cas d’évacuation.)</t>
  </si>
  <si>
    <t>Former les opérateurs à être conscients de leur environnement et des obstacles potentiels.
habilitation 
mode opératoire/consigne )
(L’utilisation de la  PEMP a ciseau doit se faire de préférence par deux personnes minimum, un conducteur habilité et un surveillant-guide au sol formé.
 Le surveillant-guide doit porter le gilet fluorescent et circuler sur le côté, et non devant la  PEMP a ciseau
Il est strictement interdit de sortir de la nacelle de la  PEMP a ciseau ou y entrer sauf si elle se trouve au sol et à l’arrêt. 
La nacelle ne doit pas être utilisée comme moyen de déplacement de personnes ou de matériel d’un niveau à un autre ;
 Les outils et le matériel qui vont être utilisés pendant l’intervention doivent être préparés avant l’intervention ;
 Le roulage de l’équipement ne doit être effectué qu’après s’être assuré que le trajet choisi est libre de tout obstacle. Le sol doit être plan et l’équipement doit être installé suivant les consignes du fabriquant. Le cas échéant, des stabilisateurs doivent être mis en place ;
 En cas d’utilisation d’une PEMP type 3, le pilotage via la boite de commande en bas est interdit sauf en cas d’évacuation.)</t>
  </si>
  <si>
    <t>formation 
 habilitation 
mode opératoire/consigne )
(L’utilisation de la  PEMP a ciseau doit se faire de préférence par deux personnes minimum, un conducteur habilité et un surveillant-guide au sol formé.
 Le surveillant-guide doit porter le gilet fluorescent et circuler sur le côté, et non devant la  PEMP a ciseau
Il est strictement interdit de sortir de la nacelle de la PEMP a ciseau ou y entrer sauf si elle se trouve au sol et à l’arrêt. 
La nacelle ne doit pas être utilisée comme moyen de déplacement de personnes ou de matériel d’un niveau à un autre ;
 Les outils et le matériel qui vont être utilisés pendant l’intervention doivent être préparés avant l’intervention ;
 Le roulage de l’équipement ne doit être effectué qu’après s’être assuré que le trajet choisi est libre de tout obstacle. Le sol doit être plan et l’équipement doit être installé suivant les consignes du fabriquant. Le cas échéant, des stabilisateurs doivent être mis en place ;
 En cas d’utilisation d’une PEMP type 3, le pilotage via la boite de commande en bas est interdit sauf en cas d’évacuation.)</t>
  </si>
  <si>
    <t xml:space="preserve">
-Vérification de la zone de travail pour détecter les obstacles
 -Utilisation de balises et de signalisation
-Maintenir une distance de sécurité avec des obstacles 
- Installer des dispositifs de détection d'obstacles sur les PEMP.
</t>
  </si>
  <si>
    <t xml:space="preserve">électrocution,
choc électrique , </t>
  </si>
  <si>
    <t xml:space="preserve"> - Enlever ou réorganiser les câbles électriques obsolètes ou non utilisés pour réduire la surcharge
</t>
  </si>
  <si>
    <t xml:space="preserve">consignation et isolation éléctrique 
</t>
  </si>
  <si>
    <t xml:space="preserve">01-utilisation des outillage/  Equipement non conducteur 
localisation des cible Electrique 
02-Installer des dispositifs de verrouillage et d’étiquetage pour sécuriser les équipements électriques pendant les interventions.
03-Utiliser des barrières physiques ou des couvercles isolants pour 04-empêcher l'accès aux parties sous tension
 05-Installer des disjoncteurs différentiels (RCD) pour interrompre le courant en cas de défaut à la terre
06- Installer des systèmes de mise à la terre pour éviter les accumulations de charges électrostatiques
</t>
  </si>
  <si>
    <t>01-Installer des dispositifs de protection contre les surcharges et les courts-circuits (disjoncteurs, fusibles).
02-Utiliser des conduits résistants au feu pour protéger les câbles électriques  
03-Installer des systèmes de mise à la terre et des isolateurs pour éviter les décharges électriques.
 04-Installer des systèmes d'extinction d'incendie automatiques (ex: sprinklers)
 05-Installer des disjoncteurs différentiels (RCD) pour interrompre le courant en cas de défaut à la terre</t>
  </si>
  <si>
    <t>01-Mettre en place des procédures de travail sécurisées pour l'installation, la maintenance, et l'inspection des câbles. 
02-Former les employés sur les protocoles de sécurité électrique et les mesures à prendre en cas d'incendie.
03- Développer des procédures d'urgence pour réagir rapidement en cas de choc électrique
04-Mettre en place un plan de gestion des incendies, incluant des exercices réguliers d'évacuation.</t>
  </si>
  <si>
    <t xml:space="preserve">travaux sur coffret 
Electrique tirage câble câble Electrique enterrés  </t>
  </si>
  <si>
    <t xml:space="preserve">incendie, prise des feu
</t>
  </si>
  <si>
    <t>01-Former le personnel aux risques d'arc électrique et aux méthodes sécurisées pour travailler sur des générateurs.
02- habilitation 
mode opératoire
03- Maintenir une distance de sécurité autour des équipements électriques sous tension.
04-Effectuer des inspections régulières et un entretien préventif pour identifier et corriger les défauts électriques.
05- Élaborer des procédures d'urgence en cas d'incendie, y compris l'utilisation d'extincteurs appropriés</t>
  </si>
  <si>
    <t>01-utilisation des outillage/  Equipement non conducteur 
localisation des cible Electrique 
02-Installer des dispositifs de verrouillage et d’étiquetage pour sécuriser les équipements électriques pendant les interventions.
03-Utiliser des barrières physiques ou des couvercles isolants pour 04-empêcher l'accès aux parties sous tension
 05-Installer des disjoncteurs différentiels (RCD) pour interrompre le courant en cas de défaut à la terre
06- Installer des systèmes de mise à la terre pour éviter les accumulations de charges électrostatiques
07-Installer des protections contre les arcs électriques pour protéger les opérateurs pendant l'entretien</t>
  </si>
  <si>
    <t>01-Installer des dispositifs de protection contre les surcharges et les courts-circuits (disjoncteurs, fusibles).
02-Utiliser des conduits résistants au feu pour protéger les câbles électriques  
03-Installer des systèmes de mise à la terre et des isolateurs pour éviter les décharges électriques.
 04-Installer des systèmes d'extinction d'incendie automatiques (ex: sprinklers)
 05-Installer des disjoncteurs différentiels (RCD) pour interrompre le courant en cas de défaut à la terre
06- Mettre en place des dispositifs de protection contre les surtensions pour protéger le générateur et les circuits associés</t>
  </si>
  <si>
    <t xml:space="preserve"> Utiliser des lampes à LED ou à basse tension qui présentent un risque réduit d'électrocution.</t>
  </si>
  <si>
    <t xml:space="preserve">01-utilisation des outillage/  Equipement non conducteur 
localisation des cible Electrique 
02-Installer des dispositifs de verrouillage et d’étiquetage pour sécuriser les équipements électriques pendant les interventions.
03- Installer des dispositifs de protection contre les contacts directs (ex: boîtiers isolants pour les ampoules).
04- Utiliser des interrupteurs différentiel de sécurité (RCD) pour couper l'alimentation en cas de défaut
05- Installer des systèmes de mise à la terre pour éviter les accumulations de charges électrostatiques
Utiliser des lampes et des luminaires certifiés pour la sécurité électrique et conformes aux normes de sécurité.
</t>
  </si>
  <si>
    <t>01-Installer des dispositifs de protection contre les surcharges et les courts-circuits (disjoncteurs, fusibles).
02-Utiliser des conduits résistants au feu pour protéger les câbles électriques  
03-Installer des systèmes de mise à la terre et des isolateurs pour éviter les décharges électriques.
 04-Installer des systèmes d'extinction d'incendie automatiques (ex: sprinklers)
 05-Installer des disjoncteurs différentiels (RCD) pour interrompre le courant en cas de défaut à la terre
06-Installer des dispositifs de protection contre la surchauffe et les courts-circuits (ex: fusibles, disjoncteurs).
 07- Assurer une ventilation adéquate autour des lampes pour dissiper la chaleur et éviter la surchauffe</t>
  </si>
  <si>
    <t>01-Mettre en place des procédures de travail sécurisées pour l'installation, la maintenance, et l'inspection des câbles. 
02-Former les employés sur les protocoles de sécurité électrique et les mesures à prendre en cas d'incendie.
03- Développer des procédures d'urgence pour réagir rapidement en cas de choc électrique
04-Mettre en place un plan d'urgence , incluant des exercices réguliers d'évacuation.</t>
  </si>
  <si>
    <t xml:space="preserve"> - Utiliser des projecteurs à basse tension (ex : LED) pour réduire les risques d'électrocution.</t>
  </si>
  <si>
    <t>P1111</t>
  </si>
  <si>
    <t>EPI 
    01- gants isolants EN 407
    02- chaussures A résistance e Electrique et antistatique 
    03- casque Electrique insolente de de norme EN 397  pour tension de 400v et norme 50365 /1000v 
     04-tenu de travail antistatique 
05 Utiliser des bracelets antistatiques
06-Utiliser des extincteurs portatifs à proximité des projecteurs pour une intervention rapide en cas d'incendie.</t>
  </si>
  <si>
    <t xml:space="preserve">sous station  éléctrique </t>
  </si>
  <si>
    <t>base tension 220/350</t>
  </si>
  <si>
    <t xml:space="preserve">base tension 220/350 volte </t>
  </si>
  <si>
    <t xml:space="preserve">haute  tension </t>
  </si>
  <si>
    <t xml:space="preserve">01-utilisation des outillage/  Equipement non conducteur 
localisation des cible Electrique 
02-Installer des dispositifs de verrouillage et d’étiquetage pour sécuriser les équipements électriques pendant les interventions.
03-Installer des barrières de protection, des panneaux isolants et des dispositifs de verrouillage pour éviter tout contact accidentel avec les parties sous tension. 
 05- Utiliser des dispositifs de protection différentiels et des disjoncteurs automatiques pour détecter les défauts électriques et couper l'alimentation.
06- Installer des systèmes de mise à la terre pour éviter les accumulations de charges électrostatiques
</t>
  </si>
  <si>
    <t>01-Mettre en place des procédures de travail sécurisées pour l'installation, la maintenance, et l'inspection des câbles. 
02-- Former le personnel aux risques spécifiques des sous-stations de basse tension et aux mesures de sécurité associées
03- Développer des procédures d'urgence pour réagir rapidement en cas de choc électrique
04-Mettre en place un plan d'urgence , incluant des exercices réguliers d'évacuation.</t>
  </si>
  <si>
    <t>01-Mettre en place des procédures de travail sécurisées pour l'installation, la maintenance, et l'inspection des câbles. 
02-Former les employés sur les protocoles de sécurité électrique et les mesures à prendre en cas d'incendie.
03- Élaborer des plans d'urgence en cas d'incendie, y compris des procédures d'évacuation et l'utilisation d'extincteurs adaptés aux feux électriques.
04-Mettre en place un plan de gestion des incendies, incluant des exercices réguliers d'évacuation.</t>
  </si>
  <si>
    <t>EPI 
    01- gants isolants EN 407
    02- chaussures A résistance e Electrique et antistatique 
    03- casque Electrique insolente de de norme EN 397  pour tension de 400v et norme 50365 /1000v 
     04-tenu de travail antistatique 
05 Utiliser des bracelets antistatiques
06-Maintenir des extincteurs à proximité, adaptés aux feux de classe C (feux électriques).</t>
  </si>
  <si>
    <t xml:space="preserve">01-utilisation des outillage/  Equipement non conducteur 
localisation des cible Electrique 
02-Installer des dispositifs de verrouillage et d’étiquetage pour sécuriser les équipements électriques pendant les interventions.
03-Installer des barrières de protection, des panneaux isolants et des dispositifs de verrouillage pour éviter tout contact accidentel avec les parties sous tension. 
 05- - Utiliser des dispositifs de protection différentiels et des interrupteurs à haute sensibilité pour détecter les fuites de courant et couper l'alimentation immédiatement.
06- Installer des systèmes de mise à la terre pour éviter les accumulations de charges électrostatiques
</t>
  </si>
  <si>
    <t xml:space="preserve">01-Installer des dispositifs de protection contre les surcharges et les courts-circuits (disjoncteurs, fusibles).
02-Utiliser des conduits résistants au feu pour protéger les câbles électriques  
03-Installer des systèmes de mise à la terre et des isolateurs pour éviter les décharges électriques.
 04-Installer des systèmes d'extinction d'incendie automatiques (ex: sprinklers)
05- Installer des dispositifs de protection contre les surcharges, tels que des disjoncteurs thermiques et des fusibles appropriés.
06-Assurer une ventilation adéquate pour dissiper la chaleur générée par les équipements sous tension.
</t>
  </si>
  <si>
    <t xml:space="preserve">Plateformes suspendues motorisées </t>
  </si>
  <si>
    <t xml:space="preserve">travaux en hauteur </t>
  </si>
  <si>
    <t xml:space="preserve">
01 Assurer que les barrières et garde-corps de la nacelle sont en place et sécurisées.
 02-Respecter les limites de charge 
 03- Ne pas utiliser par vent fort
  04-Installer des dispositifs de sécurité tels que des freins automatiques, des systèmes de blocage, et des câbles de sécurité redondants.
05-Assurer que la plateforme est correctement ancrée et que les points de fixation sont régulièrement inspectés et certifiés
06-Installer des systèmes d'alarme et des dispositifs de contrôle pour surveiller l'état des équipements et détecter les anomalies.
</t>
  </si>
  <si>
    <t>Utiliser des équipements de protection contre les arcs électriques et des vêtements isolants lors de travaux à proximité de lignes électriques.</t>
  </si>
  <si>
    <t xml:space="preserve">
-Vérification de la zone de travail pour détecter les lignes électriques
-Maintenir une distance de sécurité avec les lignes électriques 
 - Utiliser des PEMP isolées électriquement si nécessaire.
Installer des dispositifs de mise à la terre et des systèmes de protection contre les surcharges électriques.
</t>
  </si>
  <si>
    <t xml:space="preserve">
01-Vérification de la zone de travail pour détecter les lignes électriques
02-Maintenir une distance de sécurité avec les lignes électriques 
 03-Utiliser des  PEMP a ciseau isolées électriquement si nécessaire.
04-Installer des dispositifs de mise à la terre et des systèmes de protection contre les surcharges électriques.
</t>
  </si>
  <si>
    <t xml:space="preserve">Utiliser des harnais de sécurité,
 des lignes de vie conforme , 
port casques pour les travailleurs sur la plateforme. </t>
  </si>
  <si>
    <t>port  des EPI requis dans la zone d’intervention, le port d’un casque avec jugulaire fermée est obligatoire ;</t>
  </si>
  <si>
    <t>des bonbonne /bouteille a gaz</t>
  </si>
  <si>
    <t xml:space="preserve">travaux sur boite aborne  Electrique , moteur Electrique , tirage câble câble Electrique enterrés  </t>
  </si>
  <si>
    <t xml:space="preserve">
risque d'explosion des bonbonnes de recharge </t>
  </si>
  <si>
    <t>01-S'assurer que les sols des zones d'opération sont plats, secs, et exempts d'obstacles.
02-respecter la charge maximale 
03-respecter la vitesse limite 
04-ne jamais se déplacer avec la fourche levée
05-Installer des alarmes de stabilité et des capteurs d'inclinaison pour avertir l'opérateur en cas de risque de renversement</t>
  </si>
  <si>
    <t xml:space="preserve">01-Former les opérateurs à la conduite sécurisée des chariots élévateurs et aux techniques de manipulation sécurisée des charges.
 02-habilitation 
</t>
  </si>
  <si>
    <t>01-Utiliser des ceintures de sécurité et des casques pour les opérateurs de chariots élévateurs.</t>
  </si>
  <si>
    <t>01-vérifier la sécurité des bonbonnes
02-Installer des détecteurs de gaz et des systèmes d'arrêt automatique en cas de détection de fuite de GPL
 03-Assurer une ventilation adéquate dans les zones d'utilisation pour éviter l'accumulation de gaz</t>
  </si>
  <si>
    <t xml:space="preserve">
asphxi par Fuite de gaz liquéfié (GPL) </t>
  </si>
  <si>
    <t xml:space="preserve">01-Former les opérateurs à la conduite sécurisée des chariots élévateurs et aux techniques de manipulation sécurisée des charges.
02- Élaborer des procédures de réponse d'urgence pour les fuites de gaz et former les opérateurs à ces procédures
</t>
  </si>
  <si>
    <t>port des équipements de protection respiratoire en cas de fuite de gaz</t>
  </si>
  <si>
    <t>01-utiliser des vêtements ignifugés et des gants pour les opérateurs travaillant dans des zones à risque</t>
  </si>
  <si>
    <t>01-Former les opérateurs aux risques d'incendie et d'explosion liés au gaz liquéfié et aux procédures de lutte contre l'incendie.
02-Interdire les sources d'ignition (flammes nues, étincelles, etc.) dans les zones où les chariots élévateurs au GPL sont utilisés.</t>
  </si>
  <si>
    <t xml:space="preserve"> 01-vérifier la sécurité des bonbonnes
02-Installer des détecteurs de gaz et des systèmes d'arrêt automatique en cas de détection de fuite de GPL
 03-Assurer une ventilation adéquate dans les zones d'utilisation pour éviter l'accumulation de gaz
04-Installer des détecteurs de gaz et des systèmes d'arrêt automatique en cas de détection de fuite de GPL</t>
  </si>
  <si>
    <t xml:space="preserve">collision avec des piéton 
</t>
  </si>
  <si>
    <t xml:space="preserve">chute de la charge 
renversement </t>
  </si>
  <si>
    <t xml:space="preserve">
01-respecter la vitesse limite 
02-ne jamais se déplacer avec la fourche levée
 03-Installer des alarmes sonores et des lumières de signalisation sur les chariots élévateurs pour avertir les piétons.</t>
  </si>
  <si>
    <t xml:space="preserve">01- Former les opérateurs à la conduite défensive et à la prise en compte des piétons dans les zones de travail.
 02-habilitation 
03-Mettre en place des zones de circulation clairement délimitées pour les piétons et les chariots élévateurs. 
</t>
  </si>
  <si>
    <t>01-Utiliser des gilets haute visibilité pour les piétons dans les zones où des chariots élévateurs sont en fonctionnement</t>
  </si>
  <si>
    <t xml:space="preserve">chariot élévateur mécanique </t>
  </si>
  <si>
    <t>Emissions de gaz d'échappement toxiques</t>
  </si>
  <si>
    <t>Effectuer des inspections régulières des systèmes d'échappement et de filtration.</t>
  </si>
  <si>
    <t>Utilisation de masques respiratoires et d'équipements de protection adaptés aux environnements potentiellement toxiques.</t>
  </si>
  <si>
    <t>01-Installer des systèmes d'échappement filtrants pour réduire les émissions toxiques
 02-Assurer une ventilation adéquate dans les zones d'utilisation pour éviter l'accumulation de gaz</t>
  </si>
  <si>
    <t>Incendie ou explosion liée au carburant diesel</t>
  </si>
  <si>
    <t>Installer des systèmes d'arrêt automatique et des alarmes incendie dans les zones de stockage et d'utilisation de carburant.</t>
  </si>
  <si>
    <t>Fournir des extincteurs appropriés et former les employés à leur utilisation.</t>
  </si>
  <si>
    <t>Former les opérateurs aux risques d'incendie et d'explosion et aux procédures de lutte contre l'incendie.
Élaborer des procédures strictes pour le stockage et la manipulation des carburants.</t>
  </si>
  <si>
    <t>01-Installer des systèmes d'arrêt automatique et des alarmes incendie dans les zones de stockage et d'utilisation de carburant.
02-Installer des systèmes de surveillance de la température de la batterie pour éviter les surchauffes et les incendies.</t>
  </si>
  <si>
    <t xml:space="preserve"> Former les opérateurs sur les protocoles d'urgence en cas d'incendie ou d'explosion de la batterie
Élaborer des procédures strictes pour le stockage et la manipulation des carburants.</t>
  </si>
  <si>
    <t xml:space="preserve"> Installer des dispositifs de coupure automatique en cas de dysfonctionnement électrique.</t>
  </si>
  <si>
    <t xml:space="preserve"> Utiliser des gants isolants et des chaussures de sécurité pour le personnel effectuant la maintenance</t>
  </si>
  <si>
    <t xml:space="preserve">formation 
 habilitation 
Établir des procédures de maintenance strictes 
Établir des procédures  des plans d'intervention d'urgence </t>
  </si>
  <si>
    <t xml:space="preserve"> Installer des systèmes de détection de fumée et de chaleur près des stations de charge des batteries.</t>
  </si>
  <si>
    <t>Former le personnel sur les procédures d'intervention en cas d'incendie, 
assurer une surveillance régulière des stations de charge.</t>
  </si>
  <si>
    <t>Maintenir des extincteurs à proximité des zones de charge des batteries et des zones de stockage de matériel électrique</t>
  </si>
  <si>
    <t>Électrocution lors de chargement des battries</t>
  </si>
  <si>
    <t>Incendie dû à un court-circuit électrique lors de chargement des battries</t>
  </si>
  <si>
    <t xml:space="preserve"> Éviter les opérations de levage dans des conditions météorologiques défavorables (vent fort, pluie).</t>
  </si>
  <si>
    <t>formation 
 habilitation 
mode opératoire
Établir des procédures strictes de planification et d'évaluation des opérations de levage, y compris la vérification des charges et des conditions de terrain.</t>
  </si>
  <si>
    <t>Chute de charges</t>
  </si>
  <si>
    <t xml:space="preserve">
respecter la charge maximale 
les éléments de levage conforme
 s'assurer que les dispositifs de sécurité sont opérationnelles teque (indicateur de surcharge)
un assistance de manouvre est obligatoire 
les condition climatique favorable
 les  dispositifs anti-décrochage.fonctionnel </t>
  </si>
  <si>
    <t>Utiliser des casques de sécurité et des gants pour le personnel manipulant les charges</t>
  </si>
  <si>
    <t xml:space="preserve">Formation régulière des opérateurs et des équipes de levage sur la manipulation sécuritaire des charges.
 habilitation 
mode opératoire
</t>
  </si>
  <si>
    <t xml:space="preserve">la charge et poid </t>
  </si>
  <si>
    <t xml:space="preserve">courant éléctrique </t>
  </si>
  <si>
    <t xml:space="preserve">circulation </t>
  </si>
  <si>
    <t xml:space="preserve">fuite des gaz </t>
  </si>
  <si>
    <t>fummé des gazs</t>
  </si>
  <si>
    <t xml:space="preserve">fuites de gazoile </t>
  </si>
  <si>
    <t xml:space="preserve">défiance des battries </t>
  </si>
  <si>
    <t>Collision avec des piétons ou d'autres équipements</t>
  </si>
  <si>
    <t>balisage de  l'accès des piétons aux zones de travail des grues</t>
  </si>
  <si>
    <t xml:space="preserve">
01-respecter la vitesse limite 
02- Utiliser des systèmes de caméras et des alarmes sonores pour alerter en cas de présence de piétons
 03-Installer des alarmes sonores et des lumières de signalisation sur les chariots élévateurs pour avertir les piétons.
 04-Installer des dispositifs de limitation de zone de déplacement de la grue pour éviter les collisions.</t>
  </si>
  <si>
    <t xml:space="preserve">01- Former les opérateurs à la conduite défensive et à la prise en compte des piétons dans les zones de travail.
 02-Mettre en place des itinéraires de circulation spécifiques pour les piétons et les équipements lourds.
03-Mettre en place des zones de circulation clairement délimitées pour les piétons et la grue 
</t>
  </si>
  <si>
    <t>Risques électriques lors du levage sous lignes aériennes</t>
  </si>
  <si>
    <t xml:space="preserve">01-Formation des opérateurs sur les risques électriques et les procédures d'urgence.
 02-habilitation 
03-mode opératoire
</t>
  </si>
  <si>
    <t>Utilisation de gants isolants et de bottes en caoutchouc pour les travaux électriques.</t>
  </si>
  <si>
    <t xml:space="preserve">01-Vérification de la zone de travail pour détecter les lignes électriques
02-Maintenir une distance de sécurité avec les lignes électriques 
03-Installer des dispositifs de mise à la terre et des systèmes de protection
 04-contre les surcharges électriques.
Installer des systèmes de détection de proximité pour alerter en cas d'approche dangereuse des lignes électriques.
</t>
  </si>
  <si>
    <t xml:space="preserve">Incendie ou explosion causée par des défaillances des batteries </t>
  </si>
  <si>
    <t>camion grue</t>
  </si>
  <si>
    <t>grues mobile</t>
  </si>
  <si>
    <t xml:space="preserve">risque de s'effondre 
 bascule 
Renversement de la grue
</t>
  </si>
  <si>
    <t xml:space="preserve">
vérifier l'état de sole 
vérifier les stabilisateur de la grue 
un assistance de manouvre est obligatoire 
 s'assurer que des systèmes de contrôle de stabilité automatique et des capteurs de charge sur les grues et camions-grues  sont opérationnelles </t>
  </si>
  <si>
    <t xml:space="preserve">Éviter le levage de charges instables ou mal attaché </t>
  </si>
  <si>
    <t xml:space="preserve">chariot élévateur télescopique </t>
  </si>
  <si>
    <t xml:space="preserve">
vérifier l'état de sole 
vérifier les stabilisateur de l'engin
un assistance de manouvre est obligatoire 
 s'assurer que des systèmes de contrôle de stabilité automatique et des capteurs de charge sur les grues et camions-grues  sont opérationnelles </t>
  </si>
  <si>
    <t xml:space="preserve">
01-respecter la vitesse limite 
02- Utiliser des systèmes de caméras et des alarmes sonores pour alerter en cas de présence de piétons
 03-Installer des alarmes sonores et des lumières de signalisation sur la grue avertir les piétons.
 04-Installer des dispositifs de limitation de zone de déplacement de la grue pour éviter les collisions.</t>
  </si>
  <si>
    <t xml:space="preserve">
01-respecter la vitesse limite 
02- Utiliser des systèmes de caméras et des alarmes sonores pour alerter en cas de présence de piétons
 03-Installer des alarmes sonores et des lumières de signalisation sur le camion a grue pour avertir les piétons.
 04-Installer des dispositifs de limitation de zone de déplacement de la grue pour éviter les collisions.</t>
  </si>
  <si>
    <t xml:space="preserve">
respecter  la capacité de charge maximale indiquée par le fabricant
S'assurer que la charge est correctement fixée et équilibrée avant de la soulever.</t>
  </si>
  <si>
    <t>balisage Signaler les zones de manutention 
Éviter les surcharges  et respecter la charge max
 Utiliser des palans avec une capacité de charge supérieure pour les charges lourdes
 Utiliser des dispositifs de limitation de charge pour prévenir la surcharge
- Installer des dispositifs de verrouillage automatique pour éviter le décrochage accidentel
Installer des guides de chaîne pour assurer une manipulation correcte et éviter l'enchevêtrement.</t>
  </si>
  <si>
    <t>Fatigue musculaire et troubles 
physiques</t>
  </si>
  <si>
    <t>Réduire la durée des sessions de levage manuel pour prévenir la fatigue et les blessures.</t>
  </si>
  <si>
    <t>Utiliser des équipements de levage avec assistance mécanique pour minimiser l'effort physique requis.</t>
  </si>
  <si>
    <t>Mettre en place des rotations de postes et des pauses régulières pour prévenir la fatigue et les blessures liées à la répétition des tâches.</t>
  </si>
  <si>
    <t>Utilisation de chaussures ergonomiques et de gants antidérapants pour améliorer le confort et réduire le risque de blessures musculo-squelettiques.</t>
  </si>
  <si>
    <t xml:space="preserve"> Formation des opérateurs sur l'identification de la capacité de charge et la procédure correcte de levage.
Inspection et maintenance régulières :</t>
  </si>
  <si>
    <t xml:space="preserve">Formation des opérateurs sur les procédures de levage sécuritaires et l'inspection régulière des équipements avant utilisation.
</t>
  </si>
  <si>
    <t xml:space="preserve">balisage Signaler les zones de manutention 
Éviter les surcharges  et respecter la charge max
Inspection et maintenance régulières 
Utiliser des élingues et des dispositifs de levage certifiés et régulièrement inspectés pour assurer la stabilité des charges
Installer des dispositifs de verrouillage automatique et des freins de sécurité pour prévenir le décrochage des charges.
Installer des dispositifs de coupure automatique en cas de panne électrique ou de surcharge pour protéger l'équipement et les opérateurs.
</t>
  </si>
  <si>
    <t>Collision avec des équipements
 ou des travailleurs</t>
  </si>
  <si>
    <t>Restreindre l'accès à la zone de levage aux seuls travailleurs autorisés.</t>
  </si>
  <si>
    <t>Utiliser des dispositifs de signalisation sonore et lumineuse pour avertir de la présence et des mouvements du palan.
Installer des détecteurs de proximité et des systèmes d'arrêt automatique pour prévenir les collisions.</t>
  </si>
  <si>
    <t>Mettre en place des procédures de communication et de coordination entre les opérateurs et les autres travailleurs dans la zone de levage.</t>
  </si>
  <si>
    <t>Porter des gilets de haute visibilité par tous les travailleurs à proximité des opérations de levage.</t>
  </si>
  <si>
    <t xml:space="preserve">s'assurer que les arrêt d'urgence sont fonctionnelle
Installer des barrières de protection et des dispositifs de verrouillage pour éviter l'accès aux parties dangereuses.
</t>
  </si>
  <si>
    <t xml:space="preserve">centrage de la bande en marche </t>
  </si>
  <si>
    <t xml:space="preserve"> Former les employés sur les procédures sécuritaires de centage de bandeen marche  
 habilitation de travail sur les bande 
mode opératoire
 pour les intervenant  
</t>
  </si>
  <si>
    <t xml:space="preserve"> Former les employés sur les procédures sécuritaires de changement de bande et sur l'importance de l'arrêt complet de l'équipement.
 habilitation de travail sur les bande 
mode opératoire
 pour les intervenant  
</t>
  </si>
  <si>
    <t>01-s'assurer que les arrêt d'urgence sont fonctionnelle
02-Installer des barrières de protection et des dispositifs de verrouillage pour éviter l'accès aux parties dangereuses.
03- Utiliser des dispositifs mécaniques automatisés pour centrer la bande sans intervention humaine directe
04-Installer des capteurs et des systèmes d'arrêt d'urgence qui arrêtent automatiquement le convoyeur si une intervention est détectée à proximité des parties mobiles.</t>
  </si>
  <si>
    <t xml:space="preserve">Former les employés à reconnaître les dangers électriques et à suivre les procédures de déconnexion.
mode opératoire
</t>
  </si>
  <si>
    <t>Équipements de Soudure : Utiliser des équipements de soudure conformes aux normes de sécurité et bien entretenus.
- Utiliser des outils isolants et des dispositifs de mise à la terre pour réduire les risques d'électrocution
Installer des systèmes de surveillance électrique qui coupent automatiquement le courant en cas de détection d'anomalies.</t>
  </si>
  <si>
    <t xml:space="preserve">Identifier et éliminer les sources de substances dangereuses avant de commencer les travaux de changement de capots
s'assurer les Caplet antiretour des bonbonne mise en place et fonctionnelle 
</t>
  </si>
  <si>
    <t xml:space="preserve">
être placé au contraire du vent 
 Installer des systèmes de ventilation ou d'extraction pour éviter l'accumulation de fumées ou de substances nocives.
</t>
  </si>
  <si>
    <t xml:space="preserve">Former les travailleurs sur les risques associés aux substances dangereuses et sur l'utilisation des équipements de sécurité.
mode opératoire
</t>
  </si>
  <si>
    <t xml:space="preserve">Former les travailleurs sur les risques associés aux  travaux par point chaude t sur l'utilisation des équipements de sécurité.
mode opératoire
</t>
  </si>
  <si>
    <t xml:space="preserve"> Utiliser des plateformes sécurisées ou des échafaudages pour éviter les chutes lors du changement des capots</t>
  </si>
  <si>
    <t xml:space="preserve"> Installer des garde-corps ou des filets de sécurité autour des zones de travail en hauteur.
Utiliser des dispositifs de retenue tels que des harnais de sécurité et des systèmes d'ancrage pour prévenir les chutes.
attaché de ceinture de sécurité dans un point fixe et respecter la distance de sécurité minimum= 1m
</t>
  </si>
  <si>
    <t xml:space="preserve">Former les employés à l'utilisation des équipements de protection contre les chutes et à la gestion des travaux en hauteur.
</t>
  </si>
  <si>
    <t xml:space="preserve"> 
s'assurer que les arrêt d'urgence sont fonctionnelle
 Installer des dispositifs de verrouillage et d'étiquetage pour éviter toute remise sous tension accidentelle
</t>
  </si>
  <si>
    <t>emmêlement et entrainement, capture par des parties mobiles du moteur (arbres, ventilateurs, etc.)</t>
  </si>
  <si>
    <t xml:space="preserve">Former le personnel sur les procédures de déconnexion et de contrôle de la tension avant le travail.
</t>
  </si>
  <si>
    <t>Utiliser des gants isolants, des lunettes de protection, et des vêtements ignifuges.R62</t>
  </si>
  <si>
    <t xml:space="preserve">
s'assurer que la mise a la terre fonctionnelle 
- Installer des dispositifs de verrouillage et d'étiquetage pour éviter toute remise sous tension accidentelle.
 Utiliser des systèmes de raccordement rapide qui nécessitent moins de manipulation directe des câbles électriques.</t>
  </si>
  <si>
    <t>Chutes d'objets lourds (moteur ou pièces détachées)</t>
  </si>
  <si>
    <t>Utiliser des équipements de levage appropriés pour manipuler le moteur et les pièces lourdes.</t>
  </si>
  <si>
    <t>Former les employés sur les techniques de levage sécurisées et sur l'utilisation des équipements de levage.</t>
  </si>
  <si>
    <t xml:space="preserve">Former les opérateurs sur les risques associés aux pièces mobiles et les procédures de sécurité à suivre.
mode opératoire
</t>
  </si>
  <si>
    <t xml:space="preserve">Former les travailleurs sur les risques associés aux  travaux par point chaude t sur l'utilisation des équipements de sécurité.
mode opératoire
</t>
  </si>
  <si>
    <t>Utiliser des vêtements ajustés et des gants de protection pour éviter de se faire entraîner par les pièces mobiles.</t>
  </si>
  <si>
    <t xml:space="preserve">Utiliser des vêtements ajustés et des gants de protection pour éviter de se faire entraîner par les pièces mobiles.
</t>
  </si>
  <si>
    <t>Risque de chute d'objets lourds (composants du groupe de commande)</t>
  </si>
  <si>
    <t>Utiliser des équipements de levage mécaniques appropriés pour manipuler les composants lourds du groupe de commande.</t>
  </si>
  <si>
    <t xml:space="preserve">
01-respecter la charge maximale 
02-Utiliser des élingues et des dispositifs de levage certifiés et régulièrement  
 03-s'assurer que les dispositifs de sécurité sont opérationnelles teL que (indicateur de surcharge) 
04-les condition climatique favorable
 </t>
  </si>
  <si>
    <t xml:space="preserve">Former les employés sur les techniques de levage sécurisées et l'utilisation correcte des équipements de levage.
mode opératoire
</t>
  </si>
  <si>
    <t xml:space="preserve"> Former le personnel aux dangers des pièces mobiles
mode opératoire
</t>
  </si>
  <si>
    <t xml:space="preserve">équipement mobile </t>
  </si>
  <si>
    <t>Risques mécaniques (piégeage, coupure, écrasement)</t>
  </si>
  <si>
    <t>Utiliser des équipements de levage et de manutention pour manipuler les pales sans contact direct.
Installer des dispositifs de verrouillage/déverrouillage pour sécuriser les pièces mobiles pendant les travaux.</t>
  </si>
  <si>
    <t xml:space="preserve">
s'assurer que les arrêt d'urgence sont fonctionnelle
 </t>
  </si>
  <si>
    <t xml:space="preserve">
s'assurer que les arrêt d'urgence sont fonctionnelle
 Installer des dispositifs de verrouillage et d'étiquetage pour éviter toute remise sous tension accidentelle.</t>
  </si>
  <si>
    <t>Former le personnel aux dangers des pièces mobiles et à l'utilisation des outils de levage et de manutention.</t>
  </si>
  <si>
    <t>Porter des gants de protection anti-coupures, des vêtements ajustés, et des chaussures de sécurité renforcées.</t>
  </si>
  <si>
    <t>présence de courant éléctrique 220V</t>
  </si>
  <si>
    <t xml:space="preserve"> Isoler et débrancher tous les équipements électriques autour de la zone de soudure.
</t>
  </si>
  <si>
    <t>01-Équipements de Soudure : - Utiliser des équipements de soudure avec des isolations renforcées et des dispositifs de mise à la terre
02-Installer des disjoncteurs de sécurité et des dispositifs de coupure automatique en cas de surcharge électrique.</t>
  </si>
  <si>
    <t xml:space="preserve">Former les employés sur les risques électriques associés aux travaux de soudure et sur les procédures de sécurité à respecter.
mode opératoire
</t>
  </si>
  <si>
    <t xml:space="preserve">Utiliser des gants isolants, des vêtements ignifuges, et des chaussures à semelles isolantes.
</t>
  </si>
  <si>
    <t xml:space="preserve">Former les employés sur les risques de brûlure et les techniques de manipulation sécuritaire des outils et matériaux chauds.
mode opératoire
</t>
  </si>
  <si>
    <t xml:space="preserve">équipement chaude </t>
  </si>
  <si>
    <t xml:space="preserve">présence des blocs suspendu sur les parois </t>
  </si>
  <si>
    <t xml:space="preserve">dégagement des gaz </t>
  </si>
  <si>
    <t xml:space="preserve">manque isolation des circuit électrique </t>
  </si>
  <si>
    <t xml:space="preserve"> 
Vérifier régulièrement l'état des câbles, des pinces, et de l'équipement de soudure. Remplacer immédiatement les éléments défectueux ou endommagés.
 Utiliser des dispositifs de consignation et de verrouillage (Lockout/Agout).
Isolation Appropriée : Utiliser des câbles et des outils bien isolés.
 Ne pas travailler sur des surfaces mouillées 
Mise à la Terre : Assurer que le poste de soudure est correctement mis à la terre pour réduire le risque de choc électrique.</t>
  </si>
  <si>
    <t xml:space="preserve">présence des produit inflammable </t>
  </si>
  <si>
    <t xml:space="preserve">équipent sous pression </t>
  </si>
  <si>
    <t>Retirer ou éloigner tous les matériaux inflammables à proximité de la zone de soudure et assurer une zone dégagée.</t>
  </si>
  <si>
    <t xml:space="preserve">Former les employés sur les dangers liés à l'incendie, les procédures d'urgence et l'utilisation des équipements d'extinction d'incendie.soudure.
 habilitation 
mode opératoire
</t>
  </si>
  <si>
    <t>Prévoir des extincteurs portatifs et des couvertures anti-feu à proximité immédiate de la zone de soudure.</t>
  </si>
  <si>
    <t xml:space="preserve">
- Installer des écrans pare-étincelles ou des rideaux ignifuges autour de la zone de soudure pour contenir les étincelles et protéger les matériaux environnants.
</t>
  </si>
  <si>
    <t xml:space="preserve"> Former les employés sur les dangers des fumées de soudure et les équipements de protection respiratoire.
mode opératoire
</t>
  </si>
  <si>
    <t xml:space="preserve">présence des gazs de fumée </t>
  </si>
  <si>
    <t>graissage partie mobile en marche</t>
  </si>
  <si>
    <t>Former les employés sur les procédures sécurisées de graissage et les dangers associés aux parties mobiles en fonctionnement.</t>
  </si>
  <si>
    <t>Porter des gants de protection anti-coupures et des vêtements ajustés pour éviter tout piégeage.</t>
  </si>
  <si>
    <t>01-Utiliser des systèmes de graissage automatique qui permettent le graissage sans intervention humaine directe pendant le fonctionnement
02-Installer des protections physiques autour des parties mobiles et des dispositifs de verrouillage pour empêcher tout accès aux zones dangereuses.
03-s'assurer que les arrêt d'urgence sont fonctionnelle</t>
  </si>
  <si>
    <t xml:space="preserve">s'assurer que les caches de protection de l'latérales 
et partie mobile sont  mise en place 
s'assurer que les arrêt d'urgence sont fonctionnelle
Utiliser des systèmes de graissage automatiques pour éviter le contact direct avec les parties mobiles
</t>
  </si>
  <si>
    <t xml:space="preserve">Former les employés sur les procédures sécurisées de graissage et les dangers associés aux parties mobiles en fonctionnement.
mode opératoire
</t>
  </si>
  <si>
    <t xml:space="preserve">changement  de  groupe de commande d'agitateur + arbre +roulement </t>
  </si>
  <si>
    <t>Risque d'écrasement des doigts ou des mains</t>
  </si>
  <si>
    <t>Utiliser des outils avec des dispositifs de sécurité tels que des poignées anti-écrasement et des protections pour les doigts</t>
  </si>
  <si>
    <t xml:space="preserve">
utilisation des équipements par opérateur compétents 
équipements réparer et inspecter  par des agents compétents  
Installer des dispositifs de retenue ou des barres de protection pour éviter que les outils ne tombent ou ne glissent.
Aménager les postes de travail de manière ergonomique pour assurer une utilisation sécurisée des outils.</t>
  </si>
  <si>
    <t>Former les travailleurs aux techniques de manipulation sécurisée des outils manuels pour éviter les écrasements accidentels.
Protocole d'achat des  outillage conforme au norme CE  et adapter a la tache</t>
  </si>
  <si>
    <t>01- Porter des gants anti-coupures de norme EN 388,
02-des lunettes de sécurité pour protéger les  les yeux contre les éclats ou les débris. norme EN 166
  03- tenu de travail non flottant
 04 - casque de sécurité</t>
  </si>
  <si>
    <t>Utiliser des équipements de soutien ergonomique tels que des ceintures de soutien lombaire et des gants anti-vibration.</t>
  </si>
  <si>
    <t>Utiliser des outils à batterie pour éliminer les risques associés aux câbles électriques endommagés ou défectueux.</t>
  </si>
  <si>
    <t xml:space="preserve">outillage conforme au norme CE  et adapter a la tache
 Installer des dispositifs de protection contre les surtensions et les courts-circuits sur les outils électriques.
équipements réparer et infecter  par des agents compétents
aménagement des câbles électrique
</t>
  </si>
  <si>
    <t xml:space="preserve">Porter des gants isolants et des chaussures à semelles isolantes pour minimiser le risque de choc électrique. </t>
  </si>
  <si>
    <t>outillage conforme au norme CE  et adapter a la tache
installer des  dispositifs de verrouillage automatique ou des systèmes de protection pour éviter le contact direct avec les lames ou les parties tranchantes des outils. 
Installer des dispositifs de protection sur les machines (carters, barrières)</t>
  </si>
  <si>
    <t xml:space="preserve">Former les employés sur les dangers des outils électriques et sur les procédures d'utilisation sécurisée.
Mettre en place un programme de maintenance régulière des outils électriques pour vérifier l'intégrité des câbles, fiches, et boîtiers.
 </t>
  </si>
  <si>
    <t xml:space="preserve">Former les employés sur les dangers des outils électriques et sur les procédures d'utilisation sécurisée.
Mettre en place un programme de maintenance régulière des outils électriques pour vérifier l'intégrité des câbles, fiches, et boîtiers.
 </t>
  </si>
  <si>
    <t>Utiliser des outils avec des capots de protection pour contenir les éclats et les débris.</t>
  </si>
  <si>
    <t xml:space="preserve">Former les employés sur l'importance du port de lunettes de protection et de visières lors de l'utilisation d'outils générant des éclats ou des débris.
</t>
  </si>
  <si>
    <t xml:space="preserve"> Porter des lunettes de sécurité, des visières, ou des écrans faciaux pour se protéger contre les projections.</t>
  </si>
  <si>
    <t>Risque de fatigue et de troubles musculo-squelettiques (TMS)</t>
  </si>
  <si>
    <t xml:space="preserve">bruit </t>
  </si>
  <si>
    <t xml:space="preserve">Perte auditive due à une exposition prolongée à des niveaux de bruit élevés.
</t>
  </si>
  <si>
    <t xml:space="preserve"> Blessures aux yeux ou au visage causées par des éclats de matériaux ou des projections de particules.</t>
  </si>
  <si>
    <t xml:space="preserve">présence des particule et des éclats  </t>
  </si>
  <si>
    <t xml:space="preserve">installer des outils avec des systèmes d'aspiration intégrés pour minimiser la dispersion des débris
 Installer  des  dispositifs  de protection autour de la zone de travail pour contenir les projections d'éclats et de débris.
</t>
  </si>
  <si>
    <t>Utiliser des outils électriques ergonomiques (poignées rembourrées, formes adaptées) pour minimiser les contraintes musculaires et articulaires.</t>
  </si>
  <si>
    <t>Aménager les postes de travail avec des supports ajustables et des dispositifs de levage pour réduire les efforts physiques.</t>
  </si>
  <si>
    <t>Mettre en place des programmes de rotation des tâches et des pauses régulières pour éviter la fatigue et les TMS.</t>
  </si>
  <si>
    <t xml:space="preserve"> tronçonneuse</t>
  </si>
  <si>
    <t xml:space="preserve"> tronçonneuse thermique </t>
  </si>
  <si>
    <t>outillage conforme au norme CE  et adapter a la tache
installer des  dispositifs Utiliser des tronçonneuses avec des systèmes de sécurité avancés (frein de chaîne, protège-mains, et réducteurs de recul) pour minimiser les risques de coupure.
 Installer des dispositifs de protection supplémentaires tels que des protège-mains et des boucliers pour protéger l'opérateur contre les coupures accidentelles
 Installer des dispositifs de frein de chaîne qui arrêtent immédiatement la chaîne en cas de recul pour réduire les blessures potentielles</t>
  </si>
  <si>
    <t xml:space="preserve"> Former les employés aux techniques d'utilisation sécurisée, y compris les postures appropriées et les méthodes de coupe pour éviter les coupures et les amputations
 Mettre en place des procédures de sécurité pour éviter les situations à risque de recul et former les opérateurs à ces risques spécifiques
 </t>
  </si>
  <si>
    <t xml:space="preserve">outils thermique portatifs </t>
  </si>
  <si>
    <t>Réduire le nombre d'opérations nécessitant l'utilisation de tronçonneuses thermiques.</t>
  </si>
  <si>
    <t xml:space="preserve">
installer des systèmes de réduction de bruit intégrés ou des tronçonneuses électriques moins bruyantes.
 Installer des cabines insonorisées ou des barrières acoustiques autour des zones de travail bruyantes pour atténuer le bruit</t>
  </si>
  <si>
    <t>Risque d'inhalation de gaz d'échappement</t>
  </si>
  <si>
    <t>Limiter l'utilisation de tronçonneuses thermiques en intérieur ou dans des espaces confinés où l'accumulation de gaz est possible.</t>
  </si>
  <si>
    <t xml:space="preserve"> Utiliser des tronçonneuses électriques ou à batterie dans des environnements fermés pour éviter l'émission de gaz d'échappement</t>
  </si>
  <si>
    <t>Installer des systèmes de ventilation adéquats pour évacuer les gaz d'échappement dans les zones fermées.</t>
  </si>
  <si>
    <t>Former les employés sur les dangers des gaz d'échappement et les précautions à prendre, comme l'utilisation d'équipements dans des zones bien ventilées.</t>
  </si>
  <si>
    <t>Utiliser des masques respiratoires à filtres pour protéger contre l'inhalation de gaz d'échappement.</t>
  </si>
  <si>
    <t xml:space="preserve">dégagement des gaz de fumée </t>
  </si>
  <si>
    <t>Risque de brûlure due à la chaleur du moteur</t>
  </si>
  <si>
    <t xml:space="preserve">moteur thermique </t>
  </si>
  <si>
    <t>Éviter de toucher les parties chaudes de la tronçonneuse immédiatement après son utilisation.</t>
  </si>
  <si>
    <t xml:space="preserve"> Installer des dispositifs de protection contre la chaleur pour protéger les mains et les autres parties du corps de l'opérateur</t>
  </si>
  <si>
    <t xml:space="preserve"> Former les employés à manipuler la tronçonneuse de manière sécurisée pour éviter les brûlures.</t>
  </si>
  <si>
    <t xml:space="preserve"> Utiliser des gants résistants à la chaleur type 42X3XX 
des vêtements de protection pour éviter les brûlures.</t>
  </si>
  <si>
    <t>G11111</t>
  </si>
  <si>
    <t xml:space="preserve">outils pneumatique  portatifs </t>
  </si>
  <si>
    <t xml:space="preserve">la chaine  non protéger </t>
  </si>
  <si>
    <t>marteau piqueur pneumatique</t>
  </si>
  <si>
    <t xml:space="preserve">Risque de blessures par vibration (syndrome des vibrations main-bras)
</t>
  </si>
  <si>
    <t xml:space="preserve">vibration  </t>
  </si>
  <si>
    <t>Limiter l'utilisation du marteau piqueur pneumatique à des tâches où son utilisation est absolument nécessaire.</t>
  </si>
  <si>
    <t>Utiliser des marteaux piqueurs avec des systèmes anti-vibrations ou des outils alternatifs qui génèrent moins de vibrations.</t>
  </si>
  <si>
    <t xml:space="preserve"> Installer des poignées anti-vibrations sur les marteaux piqueurs pour réduire les vibrations ressenties par l'utilisateur.</t>
  </si>
  <si>
    <t xml:space="preserve"> Mettre en place des pauses régulières et des rotations de tâches pour éviter l'exposition prolongée aux vibrations.</t>
  </si>
  <si>
    <t>Utiliser des gants anti-vibrations pour réduire les effets des vibrations sur les mains et les bras.</t>
  </si>
  <si>
    <t xml:space="preserve">Risque de troubles musculo-squelettiques (TMS
</t>
  </si>
  <si>
    <t xml:space="preserve"> Utiliser des marteaux piqueurs légers et ergonomiques pour minimiser les contraintes musculaires et articulaires.</t>
  </si>
  <si>
    <t>Aménager les postes de travail avec des dispositifs de soutien ergonomiques pour réduire les efforts physiques.</t>
  </si>
  <si>
    <t xml:space="preserve"> Former les employés aux techniques de manipulation sécurisée et ergonomique des outils pour éviter les TMS</t>
  </si>
  <si>
    <t xml:space="preserve"> Utiliser des équipements de soutien ergonomique tels que des ceintures de soutien lombaire.
 </t>
  </si>
  <si>
    <t>Risque de bruit élevé (perte auditive</t>
  </si>
  <si>
    <t>Limiter l'utilisation du marteau piqueur dans des environnements où le bruit peut être particulièrement dangereux.</t>
  </si>
  <si>
    <t xml:space="preserve"> Utiliser des marteaux piqueurs équipés de systèmes de réduction de bruit pour minimiser l'exposition au bruit.</t>
  </si>
  <si>
    <t>Installer des cabines insonorisées ou des barrières acoustiques autour des zones de travail pour atténuer le bruit</t>
  </si>
  <si>
    <t xml:space="preserve"> Mettre en place un programme de surveillance du bruit et limiter la durée d'exposition des travailleurs aux niveaux de bruit élevés.</t>
  </si>
  <si>
    <t>Porter des bouchons d'oreilles ou des casques anti-bruit pour réduire l'exposition au bruit</t>
  </si>
  <si>
    <t>Utiliser des marteaux piqueurs avec des capots de protection ou des écrans de sécurité pour contenir les éclats et les débris.</t>
  </si>
  <si>
    <t>Installer des écrans de protection autour de la zone de travail pour contenir les projections d'éclats et de débris.</t>
  </si>
  <si>
    <t>Former les employés sur l'importance du port de lunettes de protection et de visières lors de l'utilisation d'outils générant des éclats ou des débris.</t>
  </si>
  <si>
    <t>Porter des lunettes de sécurité, des visières, ou des écrans faciaux pour se protéger contre les projections</t>
  </si>
  <si>
    <t xml:space="preserve">outils éléctrique portatifs </t>
  </si>
  <si>
    <t xml:space="preserve">marteau piqueur éléctrique </t>
  </si>
  <si>
    <t>Risque d'électrocution</t>
  </si>
  <si>
    <t>Limiter l'utilisation du marteau piqueur électrique dans des environnements humides ou à proximité de câbles électriques endommagés.</t>
  </si>
  <si>
    <t>Utiliser des marteaux piqueurs à batterie pour éliminer les risques d'électrocution liés aux câbles électriques.</t>
  </si>
  <si>
    <t>nstaller des dispositifs de sécurité, tels que des disjoncteurs différentiels et des prises de courant avec protection contre les surtensions.</t>
  </si>
  <si>
    <t>Mettre en place un programme de maintenance régulière des marteaux piqueurs électriques pour vérifier l'intégrité des câbles, des fiches, et des boîtiers.</t>
  </si>
  <si>
    <t>Porter des gants isolants et des chaussures à semelles isolantes pour minimiser le risque de choc électrique.</t>
  </si>
  <si>
    <t>.débuter l'opération de déroutage des partie supérieur a l'extérieure pour éliminer  les blocs de gypse instables avant le nettoyage.</t>
  </si>
  <si>
    <t xml:space="preserve">
Installer des filets de sécurité ou des structures de protection temporaire pour contenir les blocs de gypse lors de leur retrait.</t>
  </si>
  <si>
    <t>Former les employés aux dangers d'effondrement des blocs de gypse et aux procédures de sécurité pour leur retrait
 habilitation 
mode opératoire
Établir des protocoles stricts de sécurité et former le personnel aux dangers spécifiques liés au gypse. 
signalisation et barrières de protection obligatoire 
plans d'évacuation et des procédures d'urgence en cas d'incident.</t>
  </si>
  <si>
    <t xml:space="preserve">bouilleur </t>
  </si>
  <si>
    <t xml:space="preserve">broyeur a pondule </t>
  </si>
  <si>
    <t xml:space="preserve"> (équipement en mouvement, pièces rotatives)</t>
  </si>
  <si>
    <t>Arrêter /consignation et verrouiller toutes les sources d'énergie (Lockout/Tagout) avant toute intervention de nettoyage ou maintenance.</t>
  </si>
  <si>
    <t>consignation mécanique  -Installer des protections mécaniques autour des pièces mobiles et des dispositifs de sécurité pour prévenir tout démarrage accidentel des machines</t>
  </si>
  <si>
    <t xml:space="preserve"> Mettre en place des procédures de sécurité incluant des inspections avant travail et des formations spécifiques sur les dangers des équipements en mouvement.</t>
  </si>
  <si>
    <t xml:space="preserve">nettoyage 
travaux de maintennace </t>
  </si>
  <si>
    <t>emmêlement et entrainement,</t>
  </si>
  <si>
    <t>presence de poussières de phosphate</t>
  </si>
  <si>
    <t xml:space="preserve"> Risque d'asphyxie par la poussiére en espace confiné</t>
  </si>
  <si>
    <t>Assurer une ventilation adéquate et continue du broyeur pendant toute la durée du nettoyage ou des travaux de maintenance.</t>
  </si>
  <si>
    <t xml:space="preserve">Installer des systèmes de ventilation locale ou d'extraction pour évacuer les poussières de phosphate de la zone de travail.
Mettre en place un programme de surveillance de la qualité de l'air </t>
  </si>
  <si>
    <t>former les employés aux risques d'inhalation de poussières.habilité de travail dans un espace confiné 
Mettre en place un permis de travail en espace confiné et des procédures de surveillance continue avec un surveillant de sécurité à l'extérieur de l'espace confiné.</t>
  </si>
  <si>
    <t xml:space="preserve"> Utiliser des masques respiratoires à filtres P3 pour se protéger contre les poussières de phosphate
 Porter des appareils respiratoires autonomes (ARA) et des équipements de communication pour le travail en espace confiné</t>
  </si>
  <si>
    <t xml:space="preserve">Risque d'inhalation des gazs </t>
  </si>
  <si>
    <t xml:space="preserve">présence des gazs </t>
  </si>
  <si>
    <t xml:space="preserve">la hauteur </t>
  </si>
  <si>
    <t>Risque de chute de hauteur lors du nettoyage sur les parois et la toiture</t>
  </si>
  <si>
    <t>Éviter d'accéder aux zones en hauteur sans protection adéquate.</t>
  </si>
  <si>
    <t>Utiliser des systèmes de nettoyage télécommandés ou des bras articulés pour réduire la nécessité de travail en hauteur.</t>
  </si>
  <si>
    <t xml:space="preserve"> Installer d'échafaudage des lignes de vie, des garde-corps, et des dispositifs d'ancrage pour protéger contre les chutes de hauteur.</t>
  </si>
  <si>
    <t>Mettre en place un plan de travail en hauteur, incluant des inspections de l'équipement et des formations spécifiques sur la sécurité en hauteur.</t>
  </si>
  <si>
    <t>Utiliser des harnais de sécurité, des casques de protection, et des chaussures antidérapantes pour prévenir les chutes.</t>
  </si>
  <si>
    <t>Assurer une ventilation adéquate et continue du réacteur/cuve pendant toute la durée du nettoyage.</t>
  </si>
  <si>
    <t>Utiliser des équipements de nettoyage automatisés pour éviter l'entrée de personnel dans l'espace confiné.</t>
  </si>
  <si>
    <t>Installer des systèmes de ventilation forcée et des détecteurs de gaz pour maintenir une atmosphère respirable dans le réacteur/cuve.</t>
  </si>
  <si>
    <t>Porter des appareils respiratoires autonomes (ARA) et des équipements de communication pour le travail en espace confiné.</t>
  </si>
  <si>
    <t>formation des employé sur les risque Espace confiné 
habilitation de travail dans un espace confiné 
Mettre en place un permis de travail en espace confiné et des procédures de surveillance continue avec un surveillant de sécurité à l'extérieur de l'espace confiné.</t>
  </si>
  <si>
    <t xml:space="preserve">laveur des gaz </t>
  </si>
  <si>
    <t xml:space="preserve">nettoyage 
travaux de maintenance </t>
  </si>
  <si>
    <t xml:space="preserve"> Installer d'échafaudage des lignes de vie, des garde-corps, et des dispositifs d'ancrage pour protéger contre les chutes de hauteur.
Installaer des tompon au niveau de sortié du bouilleur </t>
  </si>
  <si>
    <t xml:space="preserve">élévateur a godet </t>
  </si>
  <si>
    <t xml:space="preserve">équipement mobile en marche </t>
  </si>
  <si>
    <t xml:space="preserve">changement godet </t>
  </si>
  <si>
    <t xml:space="preserve"> capture ou piégeage
  au niveau de partie roulante </t>
  </si>
  <si>
    <t>L'énergie inertielle</t>
  </si>
  <si>
    <t xml:space="preserve">
consignation mécanique de contre poids</t>
  </si>
  <si>
    <t xml:space="preserve">
 formations spécifiques sur les dangers des équipements en mouvement
  mode opératoire   
                                                                                                                                                                                                                                           </t>
  </si>
  <si>
    <t xml:space="preserve">s'assurer que les arrêt d'urgence sont fonctionnelle
Installer des barrières de protection et des dispositifs de verrouillage pour éviter l'accès aux parties dangereuses.
 installet un systèmes de freinage de sécurité  de   motoréducteurs avec des protections intégrées contre le redémarrage accidentel 
</t>
  </si>
  <si>
    <t xml:space="preserve">travaux de chaudronnier au niveau de structure 
</t>
  </si>
  <si>
    <t xml:space="preserve">présence de gaz </t>
  </si>
  <si>
    <t xml:space="preserve">hauteur </t>
  </si>
  <si>
    <t xml:space="preserve">produit imflamable </t>
  </si>
  <si>
    <t xml:space="preserve">cyclone de dépoussiérage </t>
  </si>
  <si>
    <t xml:space="preserve"> trémies de phosphate, </t>
  </si>
  <si>
    <t xml:space="preserve"> silo de phosphate </t>
  </si>
  <si>
    <t xml:space="preserve">séparateur dynamique </t>
  </si>
  <si>
    <t>Risque d'effondrement ou d'éboulement de phosphate</t>
  </si>
  <si>
    <t xml:space="preserve">
travaux de maintennace </t>
  </si>
  <si>
    <t xml:space="preserve">vidange et nettoyage  de matiére </t>
  </si>
  <si>
    <t xml:space="preserve"> Installer des détecteurs de niveau et des systèmes d'alarme pour surveiller les mouvements de niveau .</t>
  </si>
  <si>
    <t xml:space="preserve"> formations sur Risque d'effondrement ou d'éboulement de phosphate
Mettre en place des procédures de sécurité strictes incluant des inspections préalables </t>
  </si>
  <si>
    <t xml:space="preserve">travaux de chaudronnier au niveau de structure
</t>
  </si>
  <si>
    <t xml:space="preserve">travaux de chaudronnier au niveau de structure </t>
  </si>
  <si>
    <t xml:space="preserve"> Utiliser des plateformes de travail sécurisées (échafaudages, nacelles élévatrices) pour minimiser le risque de chute.</t>
  </si>
  <si>
    <t xml:space="preserve"> Installer des lignes de vie et des dispositifs d'ancrage pour sécuriser les travailleurs contre les chutes de hauteur.</t>
  </si>
  <si>
    <t xml:space="preserve">Former les employés à l'utilisation des équipements de protection contre les chutes et à la gestion des travaux en hauteur.
Mettre en place des plans de prévention des chutes, des inspections régulières des équipements de travail en hauteur, et des formations sur la sécurité en hauteur
</t>
  </si>
  <si>
    <t xml:space="preserve"> Utiliser des harnais de sécurité, des casques de protection, et des chaussures antidérapantes pour prévenir les chutes.</t>
  </si>
  <si>
    <t xml:space="preserve">Former les travailleurs sur les risques associés aux  travaux par point chaude et sur l'utilisation des équipements de sécurité.
mode opératoire
</t>
  </si>
  <si>
    <t xml:space="preserve">former les employés aux risques d'inhalation de poussières.habilité de travail dans un espace confiné 
</t>
  </si>
  <si>
    <t xml:space="preserve">espace confiné </t>
  </si>
  <si>
    <t>Risque d'asphyxie en espace confiné</t>
  </si>
  <si>
    <t>Assurer une ventilation adéquate et continue  de trémis pendant toute la durée du nettoyage.</t>
  </si>
  <si>
    <t>Installer des systèmes de ventilation forcée et des détecteurs de gaz pour maintenir une atmosphère respirable dans le silo.</t>
  </si>
  <si>
    <t>former les employés aux risques des éspace confiné 
 Mettre en place un permis de travail en espace confiné et des procédures de surveillance continue avec un surveillant de sécurité à l'extérieur de l'espace confin</t>
  </si>
  <si>
    <t xml:space="preserve"> Porter des appareils respiratoires autonomes (ARA) et des équipements de communication pour le travail en espace confiné.</t>
  </si>
  <si>
    <t>Assurer une ventilation adéquate et continue du silo pendant toute la durée du nettoyage ou des travaux de maintenance.</t>
  </si>
  <si>
    <t>Assurer une ventilation adéquate et continue du séparateur pendant toute la durée du nettoyage ou des travaux de maintenance.</t>
  </si>
  <si>
    <t>Assurer une ventilation adéquate et continue du trémis  pendant toute la durée du nettoyage ou des travaux de maintenance.</t>
  </si>
  <si>
    <t>Assurer une ventilation adéquate et continue  de silo  pendant toute la durée du nettoyage.</t>
  </si>
  <si>
    <t xml:space="preserve">former les employés aux risques d'inhalation de poussières.
habilité de travail dans un espace confiné 
</t>
  </si>
  <si>
    <t>stagnation de phosphate au niveau de sortié</t>
  </si>
  <si>
    <t xml:space="preserve">halle de stockage de  phosphate </t>
  </si>
  <si>
    <t>poussières inflammables</t>
  </si>
  <si>
    <t>Risque d'incendie ou d'explosion</t>
  </si>
  <si>
    <t>Éviter toute intervention de soudure ou de meulage à proximité de poussières inflammables ou dans des zones où des gaz combustibles peuvent être présents.</t>
  </si>
  <si>
    <t>Utiliser des outils antidéflagrants ou des équipements de protection contre les étincelles dans les environnements à risque</t>
  </si>
  <si>
    <t>nstaller des systèmes de détection et d'extinction d'incendie automatiques autour des silos et dans les zones à risque.</t>
  </si>
  <si>
    <t>Mettre en place des procédures d'urgence et des plans d'évacuation en cas d'incendie ou d'explosion.</t>
  </si>
  <si>
    <t xml:space="preserve">Utiliser des vêtements ignifuges, des gants résistants aux flammes, et des appareils respiratoires en cas d'intervention en atmosphère potentiellement explosive. Faible Grave Moyen
Détails des Mesures de Prévention par Niveau Hiérarchique de Contrôle de Risque
Élimination :
Mesure Préventive : Arrêter et verrouiller toutes les sources d'énergie des équipements associés aux silos avant de commencer le nettoyage. Assurer une ventilation adéquate pour évacuer les gaz et les poussières et interdire l'accès aux zones dangereuses.
Substitution :
Mesure Préventive : Utiliser des équipements de nettoyage automatisés ou télécommandés et des outils sécurisés pour minimiser les risques de chute, d'écrasement, d'exposition aux poussières, et d'incendie.
Contrôles d'Ingénierie :
Mesure Préventive : Installer des protections mécaniques, des dispositifs de sécurité, des systèmes de confinement, des garde-corps, des lignes de vie, des systèmes de ventilation, des détecteurs de gaz, et des systèmes d'extinction d'incendie pour minimiser les risques mécaniques, de chute, d'exposition aux poussières
</t>
  </si>
  <si>
    <t xml:space="preserve">présence des blocs instable sur les parois </t>
  </si>
  <si>
    <t xml:space="preserve">présence des blocs instable sur les parois et les toitures </t>
  </si>
  <si>
    <t xml:space="preserve">travaux de chaudronnier au niveau toiture 
</t>
  </si>
  <si>
    <t xml:space="preserve">Filtre de dépoussiérage </t>
  </si>
  <si>
    <t>transporteur a raclette</t>
  </si>
  <si>
    <t xml:space="preserve">emmêlement et entrainement, 
  au niveau de partie roulante </t>
  </si>
  <si>
    <t xml:space="preserve">changement des raclettes 
</t>
  </si>
  <si>
    <t xml:space="preserve">capture ou piégeage
  au niveau des couvercle </t>
  </si>
  <si>
    <t xml:space="preserve">montage des couvercles  </t>
  </si>
  <si>
    <t>Utiliser des équipements de levage automatisés ou des palans pour manipuler les couvercles lourds et éviter le travail manuel dangereux</t>
  </si>
  <si>
    <t>Mettre en œuvre des procédures de travail sécurisé, y compris des permis de travail avec des contrôles rigoureux pour les opérations à haut risque.</t>
  </si>
  <si>
    <t>Utiliser des gants anti-écrasement, des chaussures de sécurité, et des casques de protection.</t>
  </si>
  <si>
    <t xml:space="preserve"> Former les employés sur les procédures sécuritaires de changement de bande et sur l'importance de l'arrêt complet de l'équipement. 
mode opératoire pour les intervenant  
</t>
  </si>
  <si>
    <t xml:space="preserve">contrôle et inspection  en marche </t>
  </si>
  <si>
    <t xml:space="preserve"> Former les employés sur les procédures sécuritaires de centage de bandeen marche  
mode opératoire pour les intervenant  
</t>
  </si>
  <si>
    <t>01-s'assurer que les arrêt d'urgence sont fonctionnelle
02-Installer des barrières de protection et des dispositifs de verrouillage pour éviter l'accès aux parties dangereuses.
03-Installer des capteurs et des systèmes d'arrêt d'urgence qui arrêtent automatiquement le convoyeur si une intervention est détectée à proximité des parties mobiles.</t>
  </si>
  <si>
    <t xml:space="preserve">formation 
mode opératoire
signalisation et barrières de protection obligatoire </t>
  </si>
  <si>
    <t xml:space="preserve">travaux de montage et changement </t>
  </si>
  <si>
    <t>Arrêter et verrouiller toutes les sources d'énergie (Lockout/Tagout) avant de commencer le montage des pompes.</t>
  </si>
  <si>
    <t>formation 
mode opératoire
Mettre en place des procédures de sécurité strictes incluant des inspections préalables et des formations spécifiques sur les dangers des équipements en mouvement</t>
  </si>
  <si>
    <t xml:space="preserve">formation 
mode opératoire
</t>
  </si>
  <si>
    <t>Porter des gants résistants aux coupures, des vêtements ajustés, des casques de sécurité, et des chaussures de sécurité avec embouts renforcés.</t>
  </si>
  <si>
    <t>Risque de piégeage ou d'écrasement lors du montage des pompes</t>
  </si>
  <si>
    <t xml:space="preserve">produit chimique </t>
  </si>
  <si>
    <t xml:space="preserve">travaux de débouchage </t>
  </si>
  <si>
    <t xml:space="preserve">risque de brulure par produit corrosif </t>
  </si>
  <si>
    <t>Neutraliser et vidanger les conduites et réservoirs avant l'intervention pour éviter tout contact avec des substances dangereuses.</t>
  </si>
  <si>
    <t xml:space="preserve">Installer des dispositifs de confinement pour évacuer  et les éclaboussures de produits chimiques emmagasiné </t>
  </si>
  <si>
    <t>Mettre en place des procédures de sécurité incluant des formations sur la manipulation sécurisée des produits chimiques et l'utilisation d'équipements de protection.</t>
  </si>
  <si>
    <t>Porter des gants résistants aux produits chimiques de type L pour les acide non organique et type K pour les produit basique , des lunettes de protection, des masques respiratoires et des combinaisons de protection contre les éclaboussures.</t>
  </si>
  <si>
    <t xml:space="preserve">pompe a vide  </t>
  </si>
  <si>
    <t xml:space="preserve">pompe centrifuge </t>
  </si>
  <si>
    <t xml:space="preserve">s'assurer que les arrêt d'urgence sont fonctionnelle 
Installer des système  de protection et des barrières physiques autour des pièces mobiles et des dispositifs de sécurité pour prévenir tout démarrage accidentel.
Consignation mécanique </t>
  </si>
  <si>
    <t xml:space="preserve">la charge et poids </t>
  </si>
  <si>
    <t xml:space="preserve">changement de moteur électrique </t>
  </si>
  <si>
    <t xml:space="preserve"> Former les employés sur les risques associés aux machine tournante  et sur les procédures de sécurité pour leur manipulation.
   mode opératoire</t>
  </si>
  <si>
    <t>branchement et  débranchement moteur électrique 
changement de moteur électrique</t>
  </si>
  <si>
    <t xml:space="preserve">manutention mécanique </t>
  </si>
  <si>
    <t>01-Installer des supports ou des guides pour sécuriser le moteur pendant le démontage et l'installation.
02-respecter la charge maximale 
03-Utiliser des élingues et des dispositifs de levage certifiés et régulièrement  
 04-s'assurer que les dispositifs de sécurité sont opérationnelles tel que (indicateur de surcharge) 
05-les condition climatique favorable</t>
  </si>
  <si>
    <t xml:space="preserve">équipements de manutention non conforme </t>
  </si>
  <si>
    <t xml:space="preserve">ventilateur </t>
  </si>
  <si>
    <t xml:space="preserve">Manipulation des équiepent Lourds </t>
  </si>
  <si>
    <t xml:space="preserve"> Équipements de Levage Inadéquats ou Défectueux</t>
  </si>
  <si>
    <t xml:space="preserve">circulation non sécurisé </t>
  </si>
  <si>
    <t>présence des ligne éléctrique  lignes aériennes</t>
  </si>
  <si>
    <t>Manipulation de Composants Lourds :</t>
  </si>
  <si>
    <r>
      <t>Manipulation de Composants Lourds</t>
    </r>
    <r>
      <rPr>
        <sz val="11"/>
        <color theme="1"/>
        <rFont val="Calibri"/>
        <family val="2"/>
        <scheme val="minor"/>
      </rPr>
      <t xml:space="preserve"> :</t>
    </r>
  </si>
  <si>
    <t xml:space="preserve"> chute da la charge </t>
  </si>
  <si>
    <t>équipement en mouvement, pièces rotatives)</t>
  </si>
  <si>
    <t xml:space="preserve"> Arrêter et verrouiller toutes les sources d'énergie (Lockout/Tagout) avant de commencer les travaux de changement des toiles ou de maintenance mécanique</t>
  </si>
  <si>
    <t xml:space="preserve">s'assurer que le barriere de protection  est   mise en place et fonctionnel 
s'assurer que les arrêt d'urgence sont fonctionnelle
</t>
  </si>
  <si>
    <t xml:space="preserve">Former les employés sur les procédures sécurisées et les dangers associés aux parties mobiles en fonctionnement.
Mettre en œuvre des procédures de travail sécurisé, y compris des permis de travail avec des contrôles rigoureux pour les opérations à haut risque.
mode opératoire
</t>
  </si>
  <si>
    <t xml:space="preserve">Utiliser des gants anti-écrasement, des chaussures de sécurité, et des casques de protection.
</t>
  </si>
  <si>
    <t xml:space="preserve">travaux de chaudronnier au niveau de structure 
Changement des capots 
</t>
  </si>
  <si>
    <t xml:space="preserve">travaux de chaudronnier au niveau de structure
Changement des capots 
</t>
  </si>
  <si>
    <t xml:space="preserve">travaux de chaudronnier au niveau de structure  
Changement des capots 
</t>
  </si>
  <si>
    <t>Risque de chute de hauteur</t>
  </si>
  <si>
    <t xml:space="preserve"> Installer des lignes de vie et des dispositifs d'ancrage pour sécuriser les travailleurs contre les chutes de hauteur pendant l'intervention.</t>
  </si>
  <si>
    <t xml:space="preserve"> Mettre en place des plans de prévention des chutes, des inspections régulières des équipements de travail en hauteur, et des formations sur la sécurité en hauteur</t>
  </si>
  <si>
    <t xml:space="preserve">Manipulation des équipement Lourds </t>
  </si>
  <si>
    <t xml:space="preserve">changement des toles pérforé 
chnagement de la vis 
chnagement moteur 
chagement de la nourice 
changement des capot  </t>
  </si>
  <si>
    <t>Illustration 1</t>
  </si>
  <si>
    <t xml:space="preserve">changement des toles pérforé 
chnagement de la vis 
chnagement moteur d'entrainment 
</t>
  </si>
  <si>
    <t xml:space="preserve">changement de capilaite de filtration </t>
  </si>
  <si>
    <t>changement des cale et joint d'étanchéité de boite  a vide</t>
  </si>
  <si>
    <t xml:space="preserve">Utiliser des équipements de levage automatisés 
mise en place des cale conforme
Utilisation d'outils de levage appropriés, 
</t>
  </si>
  <si>
    <t xml:space="preserve">filtre rotatifea table filtrante </t>
  </si>
  <si>
    <t xml:space="preserve">boite a vide filtre rotatifea table filtrante </t>
  </si>
  <si>
    <t xml:space="preserve">boite a vide filtre rotatife a table filtrante </t>
  </si>
  <si>
    <t xml:space="preserve">filtre rotatife a table filtrante </t>
  </si>
  <si>
    <t xml:space="preserve">pompe puisard </t>
  </si>
  <si>
    <t xml:space="preserve">turbosouflante </t>
  </si>
  <si>
    <t xml:space="preserve">graissage partie mobile en marche
changement des capilaires </t>
  </si>
  <si>
    <t xml:space="preserve">chemine des gazs </t>
  </si>
  <si>
    <t>présence des gazs toxique ,Fuites de gaz toxique</t>
  </si>
  <si>
    <t>Utilisation de capteurs et d'alarmes de concentration.</t>
  </si>
  <si>
    <t xml:space="preserve">arrét et isolation de l'installation </t>
  </si>
  <si>
    <t xml:space="preserve">Porter des appareils respiratoires autonomes (ARA) et des équipements de communication pour le travail en hauteur </t>
  </si>
  <si>
    <t xml:space="preserve">réparation de parois métallique 
travaux de contrôle des instrument régulation </t>
  </si>
  <si>
    <t xml:space="preserve">
formation des employé sur les risque des gaz toxiques 
élaborer des procédures d’intervention strictes</t>
  </si>
  <si>
    <t>Chute de hauteur lors de la réparation</t>
  </si>
  <si>
    <t xml:space="preserve"> Vérification l'état  de garde-corps ou rambardes sur les plateformes.
 Vérification de la stabilité des échelles et plateformes avant intervention.</t>
  </si>
  <si>
    <t>Assurer que la zone de travail est bien dégagée et non glissante.</t>
  </si>
  <si>
    <t>Utilisation de harnais de sécurité avec systèmes d’arrêt de chute à absorption d’énergie pour limiter les impacts sur le corps.et reliés à un point d’ancrage conforme.</t>
  </si>
  <si>
    <t xml:space="preserve">Formation à l'utilisation des échelles.
Formation sur les techniques de descente rapide après une chute.
Forme les employer sur le Plan d'urgence </t>
  </si>
  <si>
    <t xml:space="preserve">changement de roulement /tomboure </t>
  </si>
  <si>
    <t xml:space="preserve">travaux de montage et changement du moteur   </t>
  </si>
  <si>
    <t xml:space="preserve">
travaux d'approximité de la bande en marche  </t>
  </si>
  <si>
    <t xml:space="preserve"> graissage des roulement 
</t>
  </si>
  <si>
    <t xml:space="preserve"> graissage des palies  en
marche  </t>
  </si>
  <si>
    <t xml:space="preserve">blessure par explosion ou Éjection de Particules ou Débris
</t>
  </si>
  <si>
    <t xml:space="preserve">  brulure thermique </t>
  </si>
  <si>
    <t>Purge et dissipation  de la Pression 
Inspections régulières, (soupapes de sécurit fonctionnelle
Manomètres et Capteurs fonctionnelle)
Contrôles d'Accès : Limiter l'accès aux équipements sous pression aux seuls opérateurs qualifiés et autorisés.</t>
  </si>
  <si>
    <t xml:space="preserve">01-consignation et isolation des sources avec marquage et Etiquetage 
02-refroidissement de l'équipement 
</t>
  </si>
  <si>
    <t>01-Installer des isolants thermiques autour des tuyaux ou des réservoirs.
02-Mettre en place des écrans thermiques pour protéger les opérateurs</t>
  </si>
  <si>
    <t>Former le personnel aux risques de brûlures thermiques.
- Mettre en place des procédures de travail sécurisées 
- Signalisation et marquage des zones dangereuses.</t>
  </si>
  <si>
    <t>échangeur thermique virticale  vapeur d'eau a 110°C ET 3 Bar</t>
  </si>
  <si>
    <t xml:space="preserve">changement des bloc d'échangeur </t>
  </si>
  <si>
    <t xml:space="preserve">01-consignation et isolation des sources avec marquage et Etiquetage 
02 dépressuriser l’équipement avant toute 
</t>
  </si>
  <si>
    <t xml:space="preserve">température élévée </t>
  </si>
  <si>
    <t>formation 
 habilitation 
mode opératoire
Créer des procédures strictes pour la dépressurisation, suivi par un permis de travail spécifique. 
plans d'évacuation et des procédures d'urgence en cas d'incident.</t>
  </si>
  <si>
    <t>Travail en hauteur</t>
  </si>
  <si>
    <t>Chutes lors des travaux à une hauteur de 16 m, causant des blessures graves ou mortelles</t>
  </si>
  <si>
    <t>Installer des échafaudages sécurisés, plateformes de travail avec garde-corps et systèmes anti-chute (harnais, lignes de vie).</t>
  </si>
  <si>
    <t>Formation des opérateurs pour le travail en hauteur, mise en place de plans de levage et procédures de sécurité strictes.</t>
  </si>
  <si>
    <t>Harnais de sécurité, casques, et lignes de vie.</t>
  </si>
  <si>
    <t>Manutention lourde</t>
  </si>
  <si>
    <t>Risques de blessures musculo-squelettiques ou d'accidents liés au levage d'équipements lourds (l'échangeur)</t>
  </si>
  <si>
    <t>Utiliser des équipement  pour soulever et déplacer l’échangeur.</t>
  </si>
  <si>
    <t>Plan de levage sécurisé avec grues, palans et treuils.</t>
  </si>
  <si>
    <t>Gants anti-coupures, chaussures de sécurité.</t>
  </si>
  <si>
    <t>Formation des opérateurs sur la manutention mécanique 
Créer un plan de levage validé par des superviseurs, avec des opérateurs formés aux risques d'ergonomiques.</t>
  </si>
  <si>
    <t xml:space="preserve">Risque d'explosion ou de fuite d'air sous pression provoquant des blessures graves
</t>
  </si>
  <si>
    <t xml:space="preserve">Couper l’alimentation du compresseur et purger l’air sous pression avant toute intervention.
</t>
  </si>
  <si>
    <t>formation 
 habilitation 
mode opératoire
Créer des procédures spécifiques pour la dépressurisation et la maintenance du compresseur.</t>
  </si>
  <si>
    <t xml:space="preserve">Risque de perte auditive dû au bruit généré par le compresseur.
</t>
  </si>
  <si>
    <t>Utiliser des modèles de compresseurs plus silencieux.</t>
  </si>
  <si>
    <t xml:space="preserve">
 Installer des barrières physiques pour protéger les équipements de suppression pendant les travaux à proximité.
 Installer des dispositifs de réduction de bruit, comme des enceintes insonorisées autour du compresseur.</t>
  </si>
  <si>
    <t xml:space="preserve">
Inspections régulières, (soupapes de sécurit fonctionnelle
Manomètres et Capteurs fonctionnelle)
Installer des systèmes de confinement autour des zones de travail pour contenir toute fuite ou projection accidentelle.</t>
  </si>
  <si>
    <t xml:space="preserve"> Former les travailleurs surrisque d'exposition au bruit 
 Mettre en place une rotation des opérateurs pour limiter leur exposition prolongée au bruit.</t>
  </si>
  <si>
    <t>Utiliser des bouchons d'oreilles ou des casques anti-bruit.</t>
  </si>
  <si>
    <t>Risques électriques</t>
  </si>
  <si>
    <t>Risque de choc électrique lors de la manipulation du compresseur ou des circuits associés</t>
  </si>
  <si>
    <t>Débrancher le compresseur et isoler l’alimentation électrique avant toute intervention.
Substitution : Utiliser des dispositifs de basse tension pour la maintenance.</t>
  </si>
  <si>
    <t xml:space="preserve"> Installer des interrupteurs de sécurité et des dispositifs de mise à la terre.</t>
  </si>
  <si>
    <t xml:space="preserve">
01- former les opérateurs aux risques électriques.
02- Développer des procédures d'urgence pour réagir rapidement en cas de choc électrique
03-Mettre en place un plan d'urgence , incluant des exercices réguliers d'évacuation.
Vérifier les systèmes électriques avant toute intervention </t>
  </si>
  <si>
    <t xml:space="preserve">EPI 
    01- gants isolants EN 407
    02- chaussures A résistance e Electrique et antistatique 
    </t>
  </si>
  <si>
    <t>Pièces en mouvement</t>
  </si>
  <si>
    <t>Risque de coincement ou d'écrasement par des pièces en rotation ou en mouvement.</t>
  </si>
  <si>
    <t>Arrêter complètement le compresseur et débrancher les sources d’énergie éléctrique  avant toute réparation.</t>
  </si>
  <si>
    <t>Installer des carters de protection sur les pièces mobiles et des dispositifs d’arrêt d’urgence accessibles.</t>
  </si>
  <si>
    <t xml:space="preserve"> Mise en place de procédures de consignation et déconsignation (lockout/tagout).</t>
  </si>
  <si>
    <t>Température élevée</t>
  </si>
  <si>
    <t>Risque de brûlure lié au contact avec des composants surchauffés (moteur, conduits d'air comprimé).</t>
  </si>
  <si>
    <t>Attendre le refroidissement complet de l’équipement avant toute intervention.</t>
  </si>
  <si>
    <t>Installer des isolants thermiques sur les composants chauds du compresseur.</t>
  </si>
  <si>
    <t>Afficher des avertissements sur les composants à haute température et former les opérateurs à ces risques.</t>
  </si>
  <si>
    <t>Gants résistants à la chaleur et vêtements de protection.</t>
  </si>
  <si>
    <t>compresseur a moteur diesel</t>
  </si>
  <si>
    <t>Exposition aux gaz d'échappemen</t>
  </si>
  <si>
    <t>Inhalation de gaz d'échappement (monoxyde de carbone, oxydes d'azote) pouvant entraîner des risques pour la santé.</t>
  </si>
  <si>
    <t>Travailler dans un environnement bien ventilé ou en extérieur.</t>
  </si>
  <si>
    <t xml:space="preserve"> Utiliser des moteurs diesel à faible émission ou des filtres à particules.
Installer des systèmes de ventilation et des extracteurs d’air.</t>
  </si>
  <si>
    <t>Masques respiratoires en cas d’exposition à des concentrations dangereuses.</t>
  </si>
  <si>
    <t xml:space="preserve">
01-  Limiter la durée d’exposition aux gaz et assurer un contrôle régulier des émissions du moteur.
02-Effectuer des inspections régulières des systèmes d'échappement et de filtration.</t>
  </si>
  <si>
    <t>Risque d'incendie</t>
  </si>
  <si>
    <t>Inflammation des gaz d'échappement ou fuite de carburant diesel provoquant un incendie.</t>
  </si>
  <si>
    <t>S'assurer que le moteur est éteint, que les systèmes sont refroidis, et que le carburant est coupé avant intervention.</t>
  </si>
  <si>
    <t>Installer des détecteurs de fuite de carburant et des dispositifs anti-déflagrants.</t>
  </si>
  <si>
    <t>Extincteurs à proximité, gants et vêtements résistants au feu</t>
  </si>
  <si>
    <t xml:space="preserve"> Inspection régulière des systèmes de carburant
 mise en place de procédures d’intervention d’urgence.</t>
  </si>
  <si>
    <t xml:space="preserve">compresseur r éléctrique </t>
  </si>
  <si>
    <t xml:space="preserve">compresseur r éléctriquee </t>
  </si>
  <si>
    <t>compresseur r éléctrique</t>
  </si>
  <si>
    <t xml:space="preserve">compresseur  éléctrique </t>
  </si>
  <si>
    <t xml:space="preserve">compresseur a vis lubrifié </t>
  </si>
  <si>
    <t>Brûlure due à un contact avec des surfaces chaudes</t>
  </si>
  <si>
    <t>surfaces chaudes</t>
  </si>
  <si>
    <t xml:space="preserve">Attendre le refroidissement complet avant d’intervenir. </t>
  </si>
  <si>
    <t>Isoler thermiquement les conduites et le ballon de condensat.</t>
  </si>
  <si>
    <t xml:space="preserve">Procédures claires indiquant les zones à haute température.
Former le personnel aux risques de brûlures thermiques.
- Mettre en place des procédures de travail sécurisées 
- Signalisation et marquage des zones chaude </t>
  </si>
  <si>
    <t xml:space="preserve">température très élévée </t>
  </si>
  <si>
    <t xml:space="preserve">Brûlure thermique </t>
  </si>
  <si>
    <t>Fuite de condensat</t>
  </si>
  <si>
    <t>Inspection régulière des conduites et du ballon de condensat pour détecter les fuites.</t>
  </si>
  <si>
    <t xml:space="preserve">Fuite vapeur </t>
  </si>
  <si>
    <t xml:space="preserve">travaux approximité ad'échangeur </t>
  </si>
  <si>
    <t>Inspection régulière d'échangeur  pour détecter les fuites.
Mettre en place des zones de sécurité délimitées autour de l'échangeur,</t>
  </si>
  <si>
    <t>Former les opérateurs sur les procédures d'arrêt d'urgence
 habilitation 
mode opératoire
signalisation et barrières de protection obligatoire 
plans d'évacuation et des procédures d'urgence en cas d'incident.</t>
  </si>
  <si>
    <t xml:space="preserve">
Procédures claires indiquant les zones à haute température.
Former le personnel aux risques de brûlures thermiques.
- Mettre en place des procédures de travail sécurisées 
- Signalisation et marquage des zones chaude </t>
  </si>
  <si>
    <t xml:space="preserve">Fuite de vapeur </t>
  </si>
  <si>
    <t xml:space="preserve">travaux approximité de la chaudière </t>
  </si>
  <si>
    <t xml:space="preserve">Arrêter et dépressuriser complètement le ballon avant l'intervention.
</t>
  </si>
  <si>
    <t>Purge et dissipation  de la Pression 
Contrôles d'Accès : Limiter l'accès aux équipements sous pression aux seuls opérateurs qualifiés et autorisés.</t>
  </si>
  <si>
    <t>formation 
mode opératoire
inspection régulière, suivi des certificats de contrôle et mise en œuvre de permis de travail spécifiques.
plans d'évacuation et des procédures d'urgence en cas d'incident.
Mettre en place des procédures de consignation et déconsignation pour éviter une réactivation accidentelle.</t>
  </si>
  <si>
    <t>Purger et isoler la conduite avant l'intervention.
Dépressuriser la conduite avant toute intervention.</t>
  </si>
  <si>
    <t>Formation des intervenants sur les risques 
 utilisation de permis de travail pour les zones dangereuses.
 habilitation 
mode opératoire
Créer des procédures strictes pour la dépressurisation, suivi par un permis de travail spécifique. 
Créer des procédures strictes pour la consignation et déconsignation 
plans d'évacuation et des procédures d'urgence en cas d'incident.</t>
  </si>
  <si>
    <t xml:space="preserve">Réduire la nécessité du travail en hauteur en utilisant des outils ou équipements permettant d’accéder aux zones sans élévation.
</t>
  </si>
  <si>
    <t>Utiliser des échafaudages ou des plateformes sécurisées pour les interventions en hauteur.
installer des garde-corps, des ancrages pour harnais et des systèmes antichute.</t>
  </si>
  <si>
    <t xml:space="preserve">Former les travailleurs au travail en hauteur et aux règles de sécurité.
 habilitation 
mode opératoire
</t>
  </si>
  <si>
    <t xml:space="preserve">Harnais de sécurité, chaussures antidérapantes, casque.
</t>
  </si>
  <si>
    <t>Chaussures antidérapantes, peut être des protections pour les genoux et les coudes si nécessaire.</t>
  </si>
  <si>
    <t xml:space="preserve">Déplacements sur les Escaliers </t>
  </si>
  <si>
    <t xml:space="preserve">blessure par trébuchement , chute par plein 
</t>
  </si>
  <si>
    <t xml:space="preserve">blessure par glissade ,
</t>
  </si>
  <si>
    <t>Mettre en place des procédures de sécurité pour l’utilisation des escaliers
 informer les employés des bonnes pratiques de sécurité.
Campagnes de Sensibilisation : Organiser des campagnes de sensibilisation pour rappeler les bonnes pratiques.
Créer un programme de maintenance et de vérification des équipements.
Panneaux de Signalisation</t>
  </si>
  <si>
    <t xml:space="preserve">
Assurer que les escaliers sont conformes aux normes de construction, avec des marches antidérapantes et des éclairages adéquats.
Installer un éclairage adéquat pour que chaque marche soit bien visible.
Éviter de transporter des objets avec les deux mains ; 
Mettre en place des zones de repos à proximité des escaliers pour réduire la fatigue</t>
  </si>
  <si>
    <t>Nettoyer les escaliers régulièrement pour éviter l'accumulation de substances glissantes.</t>
  </si>
  <si>
    <t xml:space="preserve">
Installer un éclairage adéquat pour que chaque marche soit bien visible.
Éviter de transporter des objets avec les deux mains ; 
Installer des bandes antidérapantes ou des revêtements sur les marches.
revêtements de sol qui améliorent l'adhérence sur les marches.
Marquage au Sol
 </t>
  </si>
  <si>
    <t>Mettre en place des procédures de sécurité pour l’utilisation des escaliers
sensibilisation pour rappeler les bonnes pratiques.
Mettre en place des procédures de nettoyage régulières et signaler les zones glissantes.
Panneaux de Signalisation</t>
  </si>
  <si>
    <t xml:space="preserve">déplacement en hauteur </t>
  </si>
  <si>
    <t>Chute de hauteur</t>
  </si>
  <si>
    <t xml:space="preserve">.
</t>
  </si>
  <si>
    <t xml:space="preserve"> Formation obligatoire sur les procédures de sécurité lors de l’utilisation des échelles
Campagnes de Sensibilisation : Organiser des campagnes de sensibilisation pour rappeler les bonnes pratiques</t>
  </si>
  <si>
    <t>Fatigue ou malaise en montant ou descendant</t>
  </si>
  <si>
    <r>
      <t xml:space="preserve">
01-Effectuer des inspections régulières pour vérifier l'intégrité structurelle de l'échelle, y compris la crinoline, les marches, les fixations, et les points 
02-Assurer que les échelles à crinoline respectent les normes locales et internationales de sécurité (par exemple, ISO, OSHA).
03-Installer un éclairage adéquat pour que chaque marche soit bien visible.
04-Installer des systèmes de ligne de vie verticale pour permettre aux travailleurs de s'attacher à l'échelle tout au long de l'ascension et de la descente.
</t>
    </r>
    <r>
      <rPr>
        <b/>
        <sz val="18"/>
        <color theme="3"/>
        <rFont val="Calibri"/>
        <family val="2"/>
        <scheme val="minor"/>
      </rPr>
      <t xml:space="preserve">Barres et Plateformes de Sortie : </t>
    </r>
    <r>
      <rPr>
        <b/>
        <sz val="13"/>
        <color theme="3"/>
        <rFont val="Calibri"/>
        <family val="2"/>
        <scheme val="minor"/>
      </rPr>
      <t xml:space="preserve">
05-Installer des barres ou des plateformes de sortie pour faciliter l'accès et la sortie de l'échelle, offrant ainsi un point d'appui supplémentaire.
</t>
    </r>
  </si>
  <si>
    <t>Réduire les interventions nécessitant l’usage de l’échelle crinoline.</t>
  </si>
  <si>
    <t xml:space="preserve">
Si l'échelle dépasse 10 mètres de hauteur, respecter des paliers de repos chaque les 6 mètres.
</t>
  </si>
  <si>
    <t xml:space="preserve">
Utiliser des passerelles avec garde-corps et plinthes aux normes.</t>
  </si>
  <si>
    <t xml:space="preserve"> Installer des lignes de vie ou des systèmes de harnais pour sécuriser les déplacements sur les plateformes élevées.
Inspections de Sécurité : Effectuer des inspections régulières des passerelles pour détecter les signes d'usure, de corrosion ou de dommages.
Installer un éclairage adéquat pour que chaque marche soit bien visible.</t>
  </si>
  <si>
    <t>Formation des opérateurs sur les risques liés aux chutes et autorisation de travail en hauteur.
Campagnes de Sensibilisation : Organiser des campagnes de sensibilisation pour rappeler les bonnes pratiques</t>
  </si>
  <si>
    <t>Harnais de sécurité, chaussures antidérapantes, casque.</t>
  </si>
  <si>
    <t xml:space="preserve">
Nettoyer régulièrement la surface pour éviter l'accumulation de liquide
aménagement de chemin de ronde </t>
  </si>
  <si>
    <t xml:space="preserve"> Installer des systèmes de drainage ou des revêtements antidérapants pour éviter l’accumulation d’eau ou de produits chimiques. 
Installer un éclairage adéquat pour que chaque marche soit bien visible.</t>
  </si>
  <si>
    <t>chute en hauteur 
Effondrement ou défaillance structurelle de la passerelle</t>
  </si>
  <si>
    <t>formation 
Campagnes de Sensibilisation : Organiser des campagnes de sensibilisation pour rappeler les bonnes pratiques
Mise en place de programmes de contrôle et d’inspections</t>
  </si>
  <si>
    <t>Fatigue ou malaise dû aux déplacements prolongés</t>
  </si>
  <si>
    <t>blessure par Glissade sur une surface 
mouillée ou huileuse</t>
  </si>
  <si>
    <t xml:space="preserve">
Réduire les déplacements fréquents et prolongés sur la passerelle..</t>
  </si>
  <si>
    <t>Installer des zones de repos ou des plateformes intermédiaires pour minimiser l’effort physique.</t>
  </si>
  <si>
    <t>Planification adéquate des tâches pour éviter une exposition prolongée.</t>
  </si>
  <si>
    <t>Séparer complètement les chemins de circulation des piétons et des véhicules.</t>
  </si>
  <si>
    <t>Installer des passerelles piétonnes ou des chemins piétons dédiés.
Installer des barrières physique
 des signalétiques claires et des feux de circulation pour gérer les interactions piéton/véhicule.
 éclairage conforme  
respecter la vitesse limité 30KM/H
a ne pas d'utiliser de téléphone lors de conduire  
utilisation des engins conforme</t>
  </si>
  <si>
    <t xml:space="preserve">Formation des conducteurs et des piétons sur les risques et règles de circulation.
 habilitation 
</t>
  </si>
  <si>
    <t>Gilets haute visibilité pour les piétons.</t>
  </si>
  <si>
    <t xml:space="preserve">risque de circulation </t>
  </si>
  <si>
    <t>Glissades, trébuchements ou chutes dans les zones de circulation</t>
  </si>
  <si>
    <t>Chaussures antidérapantes pour les piétons.</t>
  </si>
  <si>
    <t>Nettoyer régulièrement les voies de circulation pour éviter les débris ou liquides.
 Interdire les manœuvres de marche arrière dans les zones de forte circulation piétonne.</t>
  </si>
  <si>
    <t>Utiliser des revêtements antidérapants dans les zones piétonnes et les intersections.
Installation de systèmes de drainage pour évacuer l’eau ou d'autres liquides.
Utiliser des véhicules avec caméras de recul ou détecteurs de proximité.</t>
  </si>
  <si>
    <t>Inspection et entretien régulier des voies de circulation.
Formation des conducteurs à la sécurité des manœuvres de recul.</t>
  </si>
  <si>
    <t xml:space="preserve"> Harnais de sécurité relié à des points d'ancrage, chaussures antidérapantes, casque.</t>
  </si>
  <si>
    <t>Réorganiser les postes de travail pour éloigner les employés des zones bruyantes.</t>
  </si>
  <si>
    <t xml:space="preserve">Inconfort et distraction
Troubles de la communication
Irritabilité et diminution de la concentration </t>
  </si>
  <si>
    <t xml:space="preserve">
Utiliser des isolants acoustiques pour séparer les zones bruyantes des zones de travail calmes.</t>
  </si>
  <si>
    <t xml:space="preserve">
- Contrôle médical régulier pour les travailleurs exposés
Organiser le travail pour que les employés alternent entre zones bruyantes et zones calmes.</t>
  </si>
  <si>
    <t>Utilisation occasionnelle de protections auditives en fonction des pics de bruit.</t>
  </si>
  <si>
    <t>Fatigue auditive, Stress et fatigue liés au bruit continu</t>
  </si>
  <si>
    <t>Utiliser des matériaux de construction et des équipements qui absorbent le bruit.
Installer des panneaux d’absorption acoustique dans les zones bruyantes.</t>
  </si>
  <si>
    <t xml:space="preserve"> Formation sur la gestion du bruit
- Contrôle médical régulier pour les travailleurs exposés
Planification des tâches pour limiter l'exposition prolongée au bruit, surveillance des niveaux sonores en continu.</t>
  </si>
  <si>
    <t xml:space="preserve">Bouchons d'oreilles ou casques antibruit légers pour réduire l'exposition.
 </t>
  </si>
  <si>
    <t>Supprimer les sources de bruit lorsque cela est possible en utilisant des équipements plus silencieux.</t>
  </si>
  <si>
    <t>Mise en place de protections auditives obligatoires 
- Limitation du temps d'exposition 
- Installer des cabines insonorisées, des silencieux sur les machines bruyantes, et des écrans acoustiques entre les sources de bruit et les travailleurs.</t>
  </si>
  <si>
    <t xml:space="preserve"> Formation sur la gestion du bruit
- Périodes de repos régulières
- Contrôle médical régulier pour les travailleurs exposés
Mise en place d'une limite d'exposition au bruit, surveiller les niveaux sonores et organiser des pauses régulières en dehors des zones bruyantes.</t>
  </si>
  <si>
    <t xml:space="preserve"> équipement en mouvement, pièces rotatives)</t>
  </si>
  <si>
    <t xml:space="preserve">Un moteur électrique est une machine qui convertit l'énergie électrique en énergie mécanique par l'intermédiaire de forces magnétiques. Il est largement utilisé dans de nombreux secteurs, allant de l'électroménager aux applications industrielles, en passant par les transports et l'automatisation. Voici une description des composants, du fonctionnement, des types et des applications des moteurs électriques.
Composants d'un Moteur Électrique
Stator :
C'est la partie fixe du moteur. Il contient généralement un ensemble d'enroulements ou de bobines qui créent un champ magnétique lorsqu'un courant électrique passe à travers eux.
Le stator peut être constitué de fer laminé pour minimiser les pertes d'énergie dues aux courants de Foucault.
Rotor :
Le rotor est la partie rotative du moteur qui tourne sous l'effet des forces magnétiques générées entre lui et le stator.
Il peut être constitué d'un noyau en fer entouré de conducteurs. Dans le cas d'un moteur à induction, ces conducteurs forment une cage d'écureuil (rotor en cage).
Enroulements :
Les enroulements sont des fils de cuivre isolés qui sont enroulés dans le stator (et parfois dans le rotor). Ces enroulements créent des champs magnétiques lorsqu'un courant les traverse.
Balais et Collecteur (dans les moteurs à courant continu) :
Les balais sont des dispositifs en carbone ou en métal qui permettent de faire passer le courant du stator vers le rotor.
Le collecteur est un dispositif rotatif qui change la direction du courant dans le rotor, permettant une rotation continue.
Roulements :
Ils supportent le rotor et permettent une rotation fluide avec un minimum de friction.
Arbre (ou axe) :
C'est la partie du rotor sur laquelle la force mécanique est transmise à la charge (par exemple, une roue, une hélice, ou un autre mécanisme).
Boîtier :
C'est l'enveloppe extérieure qui protège les composants internes du moteur et offre un moyen de fixation.
Principe de Fonctionnement d'un Moteur Électrique
Le fonctionnement d'un moteur électrique repose sur le principe de l'interaction électromagnétique. Lorsqu'un courant passe dans les enroulements du stator, un champ magnétique est créé. Ce champ interagit avec le champ magnétique du rotor, générant une force (appelée force de Lorentz) qui fait tourner le rotor.
Selon le type de moteur, le fonctionnement peut varier :
Moteur à courant continu (CC) : Le rotor est alimenté par un courant direct à travers un collecteur et des balais. Le champ magnétique change de polarité en fonction de la rotation, assurant une rotation continue du rotor.
Moteur à induction : Le rotor n'est pas directement alimenté. Un champ magnétique tournant, créé par le stator, induit un courant dans le rotor, ce qui génère un champ magnétique opposé, provoquant la rotation du rotor.
Moteur synchrone : Le rotor tourne à la même vitesse que le champ magnétique du stator. Ce type de moteur est souvent utilisé dans les applications où une vitesse constante est requise.
Types de Moteurs Électriques
Moteurs à courant continu (CC) :
Moteur à aimant permanent : Utilise des aimants permanents pour créer le champ magnétique.
Moteur à excitation séparée : Utilise des enroulements pour créer le champ magnétique dans le stator, alimentés séparément du rotor.
Moteur à courant continu sans balais : Élimine les balais et le collecteur, offrant ainsi une efficacité accrue et une maintenance réduite.
Moteurs à courant alternatif (CA) :
Moteur à induction (asynchrone) : Le rotor tourne à une vitesse légèrement inférieure à celle du champ magnétique du stator. C'est le moteur le plus couramment utilisé dans les applications industrielles en raison de sa robustesse et de son faible coût.
Moteur synchrone : Le rotor tourne à la même vitesse que le champ magnétique du stator. Utilisé dans des applications nécessitant une vitesse constante et précise.
Moteur universel : Peut fonctionner avec du courant alternatif ou continu. Souvent utilisé dans des outils portables comme les perceuses électriques et les aspirateurs.
Moteurs pas à pas (stepper motor) :
Ce type de moteur fonctionne en pas discrets, chaque pas étant contrôlé par un signal électrique. Utilisé principalement dans les applications nécessitant un contrôle précis de la position, comme les imprimantes et les systèmes de robotique.
Moteurs à réluctance variable :
Utilise la différence de réluctance magnétique entre les différentes positions du rotor pour produire un mouvement. Ces moteurs sont utilisés dans des applications à faible coût et faible vitesse.
Caractéristiques Techniques
Puissance : Exprimée en watts (W) ou kilowatts (kW), elle mesure la quantité d'énergie mécanique produite par le moteur.
Vitesse : Mesurée en tours par minute (RPM), elle indique la vitesse de rotation du rotor.
Couple : Le couple est la force de rotation produite par le moteur, exprimée en newtons-mètres (Nm).
Rendement : Indique l'efficacité du moteur à convertir l'énergie électrique en énergie mécanique. Un moteur efficace convertit la plupart de l'énergie électrique en mouvement et produit peu de chaleur.
Tension et Courant Nominal : La tension et le courant nécessaires pour faire fonctionner le moteur.
Applications des Moteurs Électriques
Usage domestique :
Électroménagers : Lave-linge, réfrigérateurs, climatiseurs, mixeurs.
Outils électriques : Perceuses, scies, aspirateurs.
Automobile :
Véhicules électriques : Les moteurs à courant continu sans balais sont couramment utilisés dans les voitures électriques.
Ventilation et climatisation : Les systèmes de ventilation utilisent souvent des moteurs à induction.
Industrie :
Machines industrielles : Les moteurs à induction sont omniprésents dans les équipements de production, comme les convoyeurs, les pompes, les compresseurs et les broyeurs.
Automatisation : Les moteurs pas à pas et les moteurs synchrones sont utilisés dans les robots industriels et les systèmes automatisés de précision.
Informatique et électronique :
Disques durs : Utilisent des moteurs pas à pas pour le positionnement précis des têtes de lecture.
Imprimantes : Utilisent des moteurs pas à pas pour les mouvements contrôlés des têtes d'impression.
Transport :
Trains et métros : Utilisent des moteurs synchrones ou à induction pour la propulsion.
Avions et drones : Les moteurs électriques légers à haute efficacité sont utilisés pour le contrôle des systèmes ou la propulsion dans certains cas.
Entretien et Maintenance
Les moteurs électriques nécessitent généralement peu d'entretien, mais certaines tâches sont essentielles pour assurer leur longévité :
Lubrification : Les roulements du rotor doivent être lubrifiés régulièrement pour éviter l'usure.
Nettoyage : Garder les composants internes exempts de poussière et de débris peut aider à prévenir la surchauffe.
Vérification des enroulements : Les enroulements peuvent être testés pour détecter des courts-circuits ou des problèmes d'isolation.
Remplacement des balais (pour les moteurs à balais) : Les balais en carbone doivent être remplacés régulièrement dans les moteurs à courant continu.
</t>
  </si>
  <si>
    <t>Un transformateur électrique est un appareil statique qui permet de modifier les niveaux de tension du courant alternatif (AC) tout en conservant la même fréquence. Il est utilisé pour augmenter ou diminuer la tension électrique afin de faciliter la transmission d'énergie sur de longues distances et pour répondre aux besoins spécifiques des équipements électriques. Le principe de base repose sur l'induction électromagnétique.
Principe de Fonctionnement
Le transformateur fonctionne sur le principe d’induction mutuelle entre deux circuits électriques (ou plus), appelés enroulements ou bobinages. Il se compose généralement de trois parties principales :
Circuit magnétique (noyau) :
Constitué de tôles en fer doux laminées pour minimiser les pertes dues aux courants de Foucault. Il sert de support aux enroulements et canalise le flux magnétique généré.
Enroulement primaire :
C’est l’enroulement auquel est appliquée la tension d'entrée. Le courant alternatif traversant cet enroulement crée un champ magnétique variable dans le noyau.
Enroulement secondaire :
Cet enroulement est connecté à la charge. Le champ magnétique variable induit une tension dans cet enroulement. Selon le rapport de transformation entre le nombre de spires du primaire et du secondaire, la tension est soit augmentée, soit réduite.
Fonctionnement détaillé
Induction électromagnétique :
Lorsque le courant alternatif traverse l'enroulement primaire, il crée un champ magnétique variable dans le noyau.
Ce champ magnétique traverse le noyau et induit une force électromotrice (tension) dans l'enroulement secondaire par le principe de l’induction électromagnétique.
Rapport de transformation :
Le rapport entre le nombre de spires de l'enroulement primaire (N₁) et celui de l'enroulement secondaire (N₂) détermine si la tension est augmentée (transformateur élévateur) ou réduite (transformateur abaisseur).
La relation de base est :
𝑉
2
𝑉
1
=
𝑁
2
𝑁
1
V 
1
​
V 
2
​
​
 = 
N 
1
​
N 
2
​
​
Où :
𝑉
1
V 
1
​
  est la tension primaire,
𝑉
2
V 
2
​
  est la tension secondaire,
𝑁
1
N 
1
​
  est le nombre de spires dans l'enroulement primaire,
𝑁
2
N 
2
​
  est le nombre de spires dans l'enroulement secondaire.
Types de Transformateurs
Transformateur de puissance :
Utilisé dans les réseaux de distribution électrique pour augmenter ou diminuer la tension lors de la transmission de l’électricité sur de longues distances. Il peut être élévateur ou abaisseur.
Transformateur de distribution :
Réduit la tension élevée provenant des lignes de transmission à un niveau de tension plus faible, adapté à l’utilisation domestique ou industrielle.
Transformateur monophasé :
Utilisé dans des applications nécessitant du courant alternatif monophasé, comme l'éclairage ou de petits moteurs.
Transformateur triphasé :
Utilisé pour les systèmes de transmission d’énergie à courant alternatif triphasé. Couramment utilisé dans les réseaux industriels.
Transformateur à point neutre :
Dispose d’un point neutre connecté à la terre, utilisé dans les systèmes de distribution où la tension est divisée en deux phases équilibrées.
Autotransformateur :
Il utilise un seul enroulement qui fonctionne à la fois comme enroulement primaire et secondaire. Il est plus compact et économique, mais offre moins d'isolation entre les circuits.
Transformateur de mesure :
Utilisé dans les instruments de mesure pour réduire la tension ou le courant à des niveaux sûrs et mesurables.
Transformateur de séparation :
Fournit une isolation galvanique entre les circuits pour éviter les interférences ou les dangers liés aux courants de fuite.
Caractéristiques Techniques
Puissance nominale :
Exprimée en voltampères (VA) ou kilovoltampères (kVA), elle indique la capacité du transformateur à supporter une charge sans surchauffer.
Tension primaire et secondaire :
Correspond aux tensions d’entrée et de sortie. Par exemple, un transformateur abaisseur peut convertir une tension de 400 kV en 220 V pour une utilisation domestique.
Rendement :
Un bon transformateur présente un rendement élevé (souvent supérieur à 95 %). Les pertes sont principalement dues à la résistance des enroulements (pertes Joule) et aux pertes dans le noyau (pertes par hystérésis et courants de Foucault).
Rapport de transformation :
Le rapport entre le nombre de spires du primaire et du secondaire détermine le changement de tension.
Isolation :
Les enroulements sont isolés pour prévenir les courts-circuits. L'isolation dépend du matériau utilisé et de la tension à laquelle le transformateur est exposé.
Type de refroidissement :
Les transformateurs peuvent être refroidis à l'air (AN – Air Natural), à l'huile (ONAN – Oil Natural Air Natural), ou à l'eau, en fonction de leur taille et des conditions d’utilisation.
Applications des Transformateurs Électriques
Transport et distribution d'électricité :
Les transformateurs sont utilisés pour élever la tension dans les centrales électriques afin de minimiser les pertes d’énergie lors de la transmission, puis pour abaisser la tension à des niveaux sûrs pour la distribution domestique et industrielle.
Appareils électroniques :
Les petits transformateurs sont utilisés dans les adaptateurs de courant pour ajuster la tension des appareils électroniques tels que les ordinateurs, les téléviseurs et les chargeurs.
Industrie :
Les transformateurs triphasés sont essentiels pour alimenter les moteurs électriques de grande puissance utilisés dans les usines.
Protection et mesure :
Les transformateurs de courant et de tension sont utilisés dans les systèmes de protection des réseaux électriques pour isoler et mesurer les courants et tensions dangereux.
Éclairage et chauffage :
Les transformateurs abaissent la tension pour les systèmes d'éclairage basse tension ou alimentent des systèmes de chauffage électrique.
Transformateurs isolateurs :
Utilisés pour protéger les systèmes sensibles contre les surtensions, en particulier dans les environnements hospitaliers ou pour les équipements de laboratoire.
Entretien et Maintenance
Vérification de l'isolation :
L’isolation doit être régulièrement inspectée pour éviter les fuites électriques qui pourraient causer des courts-circuits ou des pannes.
Contrôle des niveaux d'huile (pour les transformateurs à huile) :
L’huile doit être vérifiée pour détecter les signes de contamination ou de dégradation. Elle sert à refroidir et isoler les enroulements.
Surveillance de la température :
Des systèmes de surveillance thermiques peuvent être installés pour éviter la surchauffe des transformateurs.
Tests d'impédance et de résistance :
Ces tests permettent de vérifier la condition des enroulements et de détecter tout signe de détérioration.
Avantages des Transformateurs
Efficacité : Les transformateurs ont un rendement élevé et peuvent fonctionner avec de faibles pertes d'énergie.
Fiabilité : Ils sont robustes, nécessitant peu d’entretien lorsqu’ils sont bien conçus.
Flexibilité : Ils peuvent être utilisés dans une variété d'applications, allant des petits appareils électroniques aux systèmes de transmission d'électricité de haute puissance.
Sécurité : Les transformateurs isolent les différents circuits, protégeant ainsi contre les chocs électriques.</t>
  </si>
  <si>
    <t>Un générateur électrique est un dispositif qui convertit l'énergie mécanique en énergie électrique, en utilisant le principe de l'induction électromagnétique. Les générateurs sont essentiels dans de nombreuses applications pour fournir de l'électricité, en particulier lorsque les réseaux électriques ne sont pas disponibles ou en cas de panne.
Principe de Fonctionnement
Le générateur électrique fonctionne sur le principe de l'induction électromagnétique découvert par Michael Faraday. Lorsque vous faites tourner une bobine de fil conducteur dans un champ magnétique ou, inversement, faites passer un champ magnétique à travers une bobine, cela génère une tension électrique. Cette tension peut alors alimenter un circuit électrique.
Les composants principaux d’un générateur électrique comprennent :
Rotor (partie mobile) :
Le rotor est la partie du générateur qui tourne et génère le champ magnétique. Il est généralement connecté à une source d'énergie mécanique, telle qu'une turbine, un moteur diesel, ou un moteur à essence.
Stator (partie fixe) :
Le stator contient des enroulements de fil conducteur. Lorsque le rotor tourne, il induit une tension dans ces enroulements, ce qui génère le courant électrique.
Système de refroidissement :
Étant donné que la conversion d'énergie mécanique en énergie électrique génère de la chaleur, des systèmes de refroidissement (air ou liquide) sont souvent nécessaires pour empêcher la surchauffe du générateur.
Système de régulation de tension :
Un régulateur de tension est utilisé pour maintenir une sortie électrique stable, même lorsque les conditions de fonctionnement varient, telles que la charge ou la vitesse du rotor.
Types de Générateurs Électriques
Générateurs à essence :
Fonctionnent avec des moteurs à essence et sont couramment utilisés pour les applications portables ou d'urgence, telles que les chantiers, les camping-cars, ou comme alimentation de secours domestique.
Générateurs diesel :
Utilisent des moteurs diesel et sont souvent utilisés dans les applications industrielles ou commerciales en raison de leur robustesse et de leur efficacité pour les utilisations prolongées.
Générateurs à turbine :
Utilisent des turbines (souvent alimentées par la vapeur, le gaz naturel ou l'eau) pour produire de l'électricité. Ils sont couramment utilisés dans les centrales électriques.
Générateurs à aimant permanent :
Utilisent des aimants permanents pour créer le champ magnétique, simplifiant ainsi la conception en évitant les bobines électromagnétiques complexes.
Générateurs éoliennes :
Utilisent l'énergie éolienne pour faire tourner les pales d'une turbine, qui à son tour alimente le rotor du générateur, produisant ainsi de l'électricité. Ils sont une source d'énergie renouvelable.
Alternateurs :
Produisent du courant alternatif (AC) et sont utilisés dans des applications telles que les automobiles et les petites centrales d'alimentation portables.
Fonctionnement détaillé
Énergie mécanique :
Le rotor est alimenté en énergie mécanique provenant d’une source telle qu’une turbine (actionnée par vapeur, eau ou vent) ou un moteur à combustion interne (moteur diesel ou à essence).
Induction électromagnétique :
Lorsque le rotor tourne, il crée un champ magnétique variable autour des enroulements du stator, induisant ainsi une tension dans ces enroulements. Cette tension produit un courant électrique qui peut être utilisé pour alimenter des équipements.
Courant alternatif (AC) ou courant continu (DC) :
Les générateurs peuvent produire du courant alternatif (AC), comme dans les centrales électriques ou des générateurs de courant continu (DC), utilisés dans des applications spécifiques comme les batteries de véhicules.
Régulation de tension :
Un générateur comporte généralement un système de régulation de la tension pour s’assurer que la sortie électrique est stable, quelle que soit la charge appliquée ou les fluctuations de la vitesse du rotor.
Caractéristiques Techniques
Puissance nominale :
Exprimée en kilowatts (kW) ou en kilovoltampères (kVA), la puissance nominale détermine la quantité d'énergie que le générateur peut produire en continu. Plus la puissance est élevée, plus le générateur peut alimenter d'appareils ou d'équipements.
Type de courant produit :
Les générateurs peuvent produire du courant alternatif (AC) ou du courant continu (DC), selon les besoins spécifiques. La plupart des générateurs destinés à des usages domestiques ou industriels produisent du courant alternatif.
Carburant :
Les générateurs peuvent fonctionner à l'essence, au diesel, au gaz naturel, ou même à l'énergie renouvelable comme l'éolien ou l'hydraulique. Le type de carburant détermine souvent la taille, la durée de fonctionnement, et les coûts d’exploitation du générateur.
Mode de refroidissement :
Les petits générateurs utilisent souvent un système de refroidissement par air, tandis que les grands générateurs, en particulier ceux utilisés dans les centrales électriques, utilisent des systèmes de refroidissement par liquide pour gérer la chaleur.
Régulateur de tension :
Le générateur doit avoir un régulateur de tension pour garantir que la sortie électrique reste stable même lorsque la charge varie. Cela est particulièrement important pour les équipements électroniques sensibles.
Applications des Générateurs Électriques
Alimentation de secours :
Les générateurs sont couramment utilisés comme source d'alimentation de secours lors de pannes d'électricité pour les foyers, les entreprises, et les hôpitaux.
Centrales électriques :
Les grandes centrales électriques utilisent des générateurs à turbine pour convertir l’énergie de la vapeur (générée à partir de combustibles fossiles ou de l’énergie nucléaire) ou de l’eau (dans les barrages hydroélectriques) en électricité.
Applications portables :
Les petits générateurs portables sont utilisés pour alimenter des outils électriques sur les chantiers, les appareils lors d'activités en plein air, ou comme alimentation de secours dans les maisons et les entreprises.
Industrie et fabrication :
Les générateurs sont utilisés pour alimenter des équipements industriels, des systèmes de production, et des installations de traitement dans les usines.
Énergie renouvelable :
Les éoliennes et les générateurs hydrauliques transforment les ressources naturelles renouvelables en électricité. Ces générateurs jouent un rôle essentiel dans la transition vers une énergie plus verte.
Transports :
Les générateurs sont utilisés dans les trains, les navires, et même les véhicules pour produire de l’électricité à partir de l’énergie mécanique.
Avantages des Générateurs Électriques
Fiabilité : Ils offrent une source d'énergie fiable et stable, même en l'absence d’un réseau électrique.
Polyvalence : Les générateurs peuvent être utilisés dans une variété d'applications, allant de l'alimentation domestique à la production d'énergie industrielle.
Sécurité : En cas de panne de courant, les générateurs garantissent une alimentation continue, ce qui est crucial dans des environnements sensibles comme les hôpitaux ou les centres de données.
Mobilité : Les générateurs portables permettent une alimentation d'urgence ou temporaire dans des zones éloignées ou lors de catastrophes naturelles.
Entretien et Maintenance
Un générateur doit être régulièrement entretenu pour assurer son bon fonctionnement :
Vérification du carburant :
Le carburant doit être de bonne qualité et stocké correctement pour éviter la contamination. Les générateurs doivent être régulièrement alimentés en carburant.
Lubrification :
Les pièces mobiles doivent être lubrifiées pour éviter l'usure et garantir un fonctionnement fluide.
Nettoyage des filtres :
Les filtres à air et à carburant doivent être régulièrement nettoyés ou remplacés pour éviter que des impuretés ne pénètrent dans le moteur.
Tests périodiques :
Les générateurs doivent être testés régulièrement pour s’assurer qu’ils fonctionnent correctement en cas d’urgence.</t>
  </si>
  <si>
    <t xml:space="preserve">courant éléctrique MT </t>
  </si>
  <si>
    <t>courant éléctrique BT</t>
  </si>
  <si>
    <t>générateur éléctrique Essence / Diesel</t>
  </si>
  <si>
    <t>Fuite de carburant, explosion, intoxication</t>
  </si>
  <si>
    <t>Incendie, explosion, intoxication, pollution</t>
  </si>
  <si>
    <t>Procédures de maintenance rigoureuses : Inspection régulière des systèmes de carburant, y compris les conduites, les réservoirs, et les pompes, pour identifier toute fuite ou faiblesse potentielle.
Formation des employés à la détection et à la gestion des fuites d'essence ou de diesel, incluant des exercices d'urgence.
Mise en place de procédures de gestion des déversements, comme des kits de déversement d'urgence accessibles et des zones de confinement pour empêcher les liquides de s'étendre.
Permis de travail stricts pour toute intervention impliquant du carburant, incluant des contrôles avant le début de l'intervention.</t>
  </si>
  <si>
    <t>Utilisation de gants résistants aux produits chimiques, de masques respiratoires pour éviter l'inhalation des vapeurs, et de combinaisons antistatiques.
Port de chaussures de sécurité antidérapantes et résistantes aux hydrocarbures pour les travailleurs susceptibles d'intervenir en cas de fuite.
En cas de détection de fuites, des extincteurs adaptés aux feux de classe B (feux de liquides inflammables) doivent être facilement accessibles.</t>
  </si>
  <si>
    <t>installer des capteurs de détection de fuites et de carburant sur les réservoirs et les conduites d'alimentation pour alerter immédiatement en cas de fuite.
Intégrer des systèmes automatiques de coupure d'alimentation en cas de fuite détectée pour minimiser les risques d'explosion ou d'incendie.
Améliorer la conception du réservoir pour inclure des dispositifs anti-débordement et des valves de sécurité.</t>
  </si>
  <si>
    <t xml:space="preserve">
Une lampe lumineuse est un dispositif d'éclairage utilisé pour fournir de la lumière dans divers environnements. Il existe plusieurs types de lampes lumineuses, chacun ayant des caractéristiques distinctes :
Types de lampes lumineuses :
Ampoule incandescente :
Fonctionnement : La lumière est produite par le chauffage d'un filament de tungstène jusqu'à ce qu'il devienne incandescent.
Caractéristiques : Lumière chaude, faible efficacité énergétique, durée de vie limitée.
Utilisation : Usage domestique ou décoratif.
Lampe fluorescente :
Fonctionnement : La lumière est produite par l'excitation de gaz (généralement du mercure) à l'intérieur du tube, qui émet une lumière UV convertie en lumière visible par une poudre fluorescente.
Caractéristiques : Plus efficace que l'incandescence, disponible en plusieurs températures de couleur.
Utilisation : Bureaux, espaces industriels, commerces.
Lampe LED (Diode électroluminescente) :
Fonctionnement : Utilise des semi-conducteurs qui émettent de la lumière lorsqu'ils sont parcourus par un courant électrique.
Caractéristiques : Très haute efficacité énergétique, longue durée de vie, disponible en différentes couleurs et intensités.
Utilisation : Usage domestique, industriel, extérieur, signalisation.
Lampe halogène :
Fonctionnement : Similaire à l'incandescence, mais le filament est entouré de gaz halogène, ce qui permet au filament de brûler plus chaud et plus longtemps.
Caractéristiques : Lumière blanche et brillante, consommation d'énergie plus élevée que les LED.
Utilisation : Spots, projecteurs, éclairage extérieur.
Caractéristiques des lampes lumineuses :
Luminosité : Mesurée en lumens, elle détermine l'intensité de la lumière émise.
Température de couleur : Mesurée en Kelvin (K), elle varie entre lumière chaude (jaune) et froide (bleue).
Efficacité énergétique : Les LED sont parmi les plus efficaces, suivies des lampes fluorescentes et halogènes.
Durée de vie : Varie selon le type, les LED ont la plus longue durée de vie, souvent jusqu'à 50 000 heures.
Applications :
Les lampes lumineuses sont utilisées dans des contextes variés, tels que :
Intérieur : Éclairage domestique, commercial, industriel.
Extérieur : Éclairage public, jardin, parking.
Sécurité : Lampes de poche, éclairages d'urgence.
Chaque type de lampe lumineuse est choisi en fonction des besoins en termes d'efficacité, de luminosité, de coût et de durée de vie</t>
  </si>
  <si>
    <t xml:space="preserve"> projecteur </t>
  </si>
  <si>
    <t>Un projecteur est un appareil d'éclairage conçu pour émettre une lumière puissante et concentrée sur une zone spécifique. Il est largement utilisé dans différents domaines comme l'éclairage de scènes, la sécurité, les stades, ou pour les besoins de construction. Voici les principaux aspects et types de projecteurs :
Types de projecteurs :
Projecteur halogène :
Fonctionnement : Utilise une ampoule halogène qui produit une lumière blanche intense en chauffant un filament entouré de gaz halogène.
Caractéristiques : Très lumineux, mais consomme plus d'énergie que les technologies modernes comme les LED.
Utilisation : Éclairage extérieur, chantiers, stades.
Projecteur LED :
Fonctionnement : Utilise des diodes électroluminescentes (LED) pour produire de la lumière. Les LED consomment peu d'énergie et sont très efficaces.
Caractéristiques : Très longue durée de vie, faible consommation énergétique, disponible en diverses températures de couleur.
Utilisation : Éclairage architectural, sécurité, parkings, stades, scènes.
Projecteur à iodure métallique :
Fonctionnement : Utilise un arc électrique qui passe à travers un mélange de gaz et de sels métalliques, produisant une lumière très intense.
Caractéristiques : Très lumineux, mais prend un certain temps à atteindre sa pleine luminosité après allumage.
Utilisation : Éclairage de stades, événements sportifs, concerts en plein air.
Projecteur solaire :
Fonctionnement : Fonctionne grâce à un panneau solaire qui capte l'énergie du soleil et la stocke dans une batterie pour une utilisation nocturne.
Caractéristiques : Solution écologique, nécessite une bonne exposition au soleil.
Utilisation : Éclairage extérieur de jardins, allées, et parcs.
Caractéristiques des projecteurs :
Puissance lumineuse : Mesurée en lumens, elle détermine la quantité de lumière émise. Les projecteurs LED peuvent atteindre plusieurs milliers de lumens.
Angle de faisceau : Le projecteur peut offrir un faisceau étroit pour une concentration de lumière ou un faisceau large pour couvrir de grandes surfaces.
Température de couleur : Les projecteurs sont disponibles en lumière chaude (jaune), neutre (blanc), ou froide (bleue), en fonction des besoins d'éclairage.
Étanchéité : Les projecteurs extérieurs doivent avoir un indice de protection (IP) élevé pour résister à la poussière et à l'eau (par exemple, IP65).
Utilisations des projecteurs :
Éclairage de sécurité : Utilisé pour éclairer des zones extérieures comme des parkings, des entrées, des entrepôts afin de prévenir les intrusions.
Éclairage de scène : Les projecteurs sont couramment utilisés pour l'éclairage de théâtre, concerts, et événements en plein air.
Éclairage de stades : Les stades de sport utilisent de puissants projecteurs pour éclairer uniformément de grandes surfaces.
Chantiers de construction : Les projecteurs halogènes ou LED sont utilisés pour éclairer les zones de travail pendant la nuit ou en conditions de faible lumière.
Avantages des projecteurs LED :
Économie d'énergie : Consomment beaucoup moins d'énergie que les projecteurs halogènes pour une même puissance lumineuse.
Durée de vie prolongée : Les LED peuvent durer jusqu'à 50 000 heures.
Moins de chaleur : Contrairement aux halogènes, les projecteurs LED produisent peu de chaleur, rendant leur utilisation plus sûre.
Les projecteurs sont un élément essentiel pour fournir un éclairage puissant et précis dans de nombreuses applications, que ce soit pour la sécurité, les événements ou l'éclairage industriel.</t>
  </si>
  <si>
    <t>Une sous-station électrique est une installation clé dans un réseau de distribution d'électricité. Elle joue un rôle crucial en transformant et en distribuant l'énergie électrique à partir des lignes de haute tension vers les utilisateurs finaux, tout en assurant la régulation de la tension et la sécurité du réseau. Voici une vue d'ensemble des sous-stations électriques :
Fonctions principales d'une sous-station électrique :
Transformation de la tension :
Transformateurs : Les sous-stations abritent des transformateurs qui abaissent la haute tension de l'électricité transportée par les lignes de transmission à une tension plus faible appropriée pour la distribution locale.
Distribution de l'énergie :
Distributeurs de réseau : L'énergie transformée est ensuite redistribuée à travers des lignes de distribution pour atteindre les consommateurs finaux, tels que les foyers, les entreprises et les industries.
Protection et régulation :
Disjoncteurs et relais de protection : Ces équipements protègent le réseau contre les courts-circuits, les surcharges et d'autres anomalies en interrompant le flux électrique en cas de besoin.
Équipements de régulation de tension : Ils maintiennent la tension du réseau stable pour éviter les variations qui pourraient endommager les appareils électriques.
Contrôle et surveillance :
Systèmes SCADA (Supervisory Control and Data Acquisition) : Permettent de surveiller et de contrôler à distance les opérations de la sous-station, fournissant des données en temps réel sur la performance du réseau.
Types de sous-stations électriques :
Sous-station de transformation :
Fonction : Réduit la haute tension de l'électricité provenant des lignes de transmission à une tension utilisable pour la distribution.
Équipements : Transformateurs, dispositifs de protection, équipements de commutation.
Sous-station de distribution :
Fonction : Répartit l'électricité à des niveaux de tension plus bas aux utilisateurs finaux.
Équipements : Transformateurs de distribution, disjoncteurs, panneaux de distribution.
Sous-station de conversion :
Fonction : Convertit le type de courant (alternatif à continu ou vice versa) pour des applications spécifiques.
Équipements : Convertisseurs, redresseurs, onduleurs.
Sous-station d'interconnexion :
Fonction : Relie différentes parties du réseau électrique pour permettre l'échange d'énergie entre différentes régions ou réseaux.
Équipements : Transformateurs de connexion, équipements de commutation.
Équipements typiques d'une sous-station électrique :
Transformateurs : Convertissent les niveaux de tension.
Disjoncteurs : Protègent contre les courts-circuits et les surcharges.
Sectionneurs : Permettent l'isolement des équipements pour maintenance.
Relais de protection : Détectent les défauts et commandent les disjoncteurs.
Condensateurs et réacteurs : Corrigent le facteur de puissance et stabilisent la tension.
Systèmes de contrôle et de surveillance (SCADA) : Gèrent et surveillent les opérations à distance.
Sécurité et maintenance :
Entretien régulier : Les équipements doivent être régulièrement inspectés et entretenus pour garantir leur bon fonctionnement et leur sécurité.
Formation du personnel : Les employés doivent être formés pour gérer les équipements et réagir aux situations d'urgence.
Systèmes de sécurité : Incluent des alarmes, des systèmes de détection d'incendie, et des procédures d'urgence pour assurer la sécurité du personnel et des équipements.
Les sous-stations électriques sont essentielles pour assurer la fiabilité et l'efficacité de la distribution d'électricité, permettant une livraison stable et sécurisée d'énergie aux consommateurs</t>
  </si>
  <si>
    <t>Les chariots, diables, et équipements de levage manuel sont des outils essentiels pour le transport, le levage et le déplacement de charges dans divers environnements, notamment les entrepôts, les usines, et les sites de construction. Voici une vue d'ensemble de chacun :
Chariots
Chariots sont des dispositifs à roulettes utilisés pour déplacer des charges lourdes ou volumineuses d'un endroit à un autre. Ils peuvent être manuels ou motorisés.
Chariot élévateur :
Fonction : Utilisé pour soulever et déplacer des charges lourdes, généralement équipé de fourches pour manipuler des palettes.
Types : Électrique, à gaz, à propane.
Applications : Entrepôts, usines, centres de distribution.
Chariot de manutention :
Fonction : Permet de transporter des objets comme des caisses, des outils, ou des matériaux divers.
Types : Chariot à plateforme, chariot à étagères, chariot à roulettes.
Applications : Entrepôts, magasins, ateliers.
Diables
Les diables sont des équipements manuels conçus pour déplacer des objets lourds ou encombrants avec une relative facilité.
Diable de manutention :
Fonction : Utilisé pour soulever et transporter des charges lourdes, souvent équipé d'une petite plateforme et de deux roues.
Caractéristiques : Poignée pour pousser ou tirer, roues robustes, souvent inclinable pour faciliter le levage.
Applications : Déplacement de caisses, cartons, équipements lourds.
Diable à roulettes :
Fonction : Permet de déplacer des objets sur des roulettes montées sur un cadre.
Caractéristiques : Plateforme avec roulettes, souvent pliable pour un rangement facile.
Applications : Transport de petits objets et matériaux dans des espaces réduits.
Équipements de levage manuel
Les équipements de levage manuel sont utilisés pour soulever et abaisser des charges sans l'aide de moteurs ou d'autres sources d'énergie. Ils sont souvent utilisés pour des charges plus petites ou dans des endroits où l'énergie électrique ou hydraulique n'est pas disponible.
Palans manuels :
Fonction : Utilisés pour soulever et abaisser des charges à l'aide d'une manivelle ou d'une chaîne.
Types : Palans à chaîne, palans à câble.
Applications : Ateliers, chantiers de construction, entrepôts.
Crics :
Fonction : Permettent de lever des charges lourdes, souvent utilisés pour soulever des véhicules.
Types : Cric hydraulique, cric à vis.
Applications : Réparation de véhicules, levage de charges lourdes.
Tire-fonds (ou vérins) :
Fonction : Utilisés pour lever des charges lourdes par un système de vis ou hydraulique.
Types : Vérins hydrauliques, vérins à vis.
Applications : Construction, entretien d'équipements lourds.
Considérations de sécurité et d'utilisation
Inspection régulière : Tous les équipements de levage et de manutention doivent être régulièrement inspectés pour détecter l'usure, les dommages ou tout autre problème potentiel.
Formation des utilisateurs : Les personnes utilisant ces équipements doivent être correctement formées pour éviter les accidents et optimiser l'utilisation des outils.
Capacité de charge : Toujours respecter la capacité de charge maximale spécifiée par le fabricant pour éviter les accidents et les dommages aux équipements.
Équipements de protection individuelle (EPI) : Utiliser des gants, des chaussures de sécurité, et d'autres EPI appropriés lors de la manipulation de charges lourdes.</t>
  </si>
  <si>
    <t>Les chariots élévateurs électriques sont des équipements de manutention utilisés pour soulever et déplacer des charges lourdes dans des environnements variés, tels que les entrepôts, les usines, et les centres de distribution. Contrairement aux chariots élévateurs à combustion interne, les modèles électriques utilisent des moteurs électriques alimentés par des batteries pour fonctionner.
Caractéristiques des Chariots Élévateurs Électriques :
Source d'énergie :
Batterie : Fonctionne à l'aide de batteries rechargeables (généralement au plomb-acide ou lithium-ion).
Autonomie : Dépend de la capacité de la batterie et de l'intensité d'utilisation. Les batteries doivent être rechargées régulièrement.
Capacité de charge :
Varie en fonction du modèle, généralement de 1 à 5 tonnes.
Les spécifications de capacité doivent être respectées pour garantir la sécurité et éviter les dommages.
Type de mât :
Mât standard : Permet un levage vertical des charges.
Mât télescopique : Permet un levage et une extension horizontale pour atteindre des hauteurs plus importantes.
Mât rétractable : Permet une élévation et une rétraction de la hauteur tout en optimisant l'espace de travail.
Maniabilité :
Direction : Certains modèles disposent de la direction assistée ou de la direction à 360 degrés pour une maniabilité accrue dans les espaces étroits.
Rayon de braquage : Moins important que les modèles à combustion, facilitant les manœuvres dans des espaces réduits.
Système de levage :
Électro-hydraulique : Utilise des moteurs électriques pour alimenter des pompes hydrauliques qui élèvent la charge.
Commandes : Commandes ergonomiques pour faciliter le levage, le déplacement, et la direction.
Vitesse :
Généralement plus lente que les modèles à combustion, ce qui contribue à une utilisation plus sûre dans des environnements de travail chargés.
Réduction des émissions :
Zéro émission : Fonctionne sans émissions nocives, ce qui le rend adapté aux environnements intérieurs où la qualité de l'air est une préoccupation.
Avantages des Chariots Élévateurs Électriques :
Écologique :
Émettent peu ou pas d'émissions polluantes, contribuant à un environnement de travail plus propre et à une réduction de l'empreinte carbone.
Silencieux :
Fonctionnent plus silencieusement que les chariots élévateurs à combustion, ce qui réduit le bruit dans les environnements de travail.
Coût de fonctionnement inférieur :
Moins coûteux à entretenir et à faire fonctionner comparé aux modèles à combustion, grâce à la simplicité de leurs moteurs électriques.
Adapté aux espaces intérieurs :
Idéal pour une utilisation en intérieur en raison de l'absence de gaz d'échappement et de la capacité de manœuvrer dans des espaces confinés.
Moins de vibration :
Les moteurs électriques produisent moins de vibrations, ce qui réduit la fatigue des opérateurs et améliore le confort</t>
  </si>
  <si>
    <t>es chariots élévateurs mécaniques (aussi appelés chariots élévateurs à combustion interne) utilisent des moteurs à combustion interne pour soulever et déplacer des charges lourdes. Ces chariots sont généralement alimentés par des carburants tels que l'essence, le diesel ou le propane. Voici un aperçu détaillé de leurs caractéristiques, avantages, et considérations :
Caractéristiques des Chariots Élévateurs Mécaniques :
Source d'énergie :
Carburants : Fonctionnent avec des moteurs à combustion interne utilisant de l'essence, du diesel, ou du propane.
Réservoir de carburant : La capacité varie selon le type de moteur et le modèle.
Capacité de charge :
Variation : Généralement de 1 à 10 tonnes, en fonction du modèle et de la conception.
Spécifications : Chaque modèle a une capacité de charge maximale spécifiée par le fabricant.
Type de mât :
Mât standard : Permet le levage vertical des charges.
Mât télescopique : Permet à la fois le levage et l'extension horizontale.
Mât rétractable : Optimise l'espace de travail tout en permettant un levage élevé.
Système de transmission :
Transmission manuelle : Les chariots peuvent être équipés de boîtes de vitesses manuelles.
Transmission automatique : Offre une conduite plus facile et une gestion de la puissance plus fluide.
Maniabilité :
Direction : Peut inclure la direction assistée pour améliorer la maniabilité dans les espaces confinés.
Rayon de braquage : Plus large que les modèles électriques, mais permet le déplacement de charges lourdes.
Vitesse :
Variable : La vitesse peut varier en fonction du type de moteur et de la conception du chariot.
Avantages des Chariots Élévateurs Mécaniques :
Puissance et performance :
Haute capacité de levage : Adaptés pour des charges lourdes et des applications exigeantes.
Adapté aux environnements extérieurs : Fonctionnent efficacement dans des conditions variées, comme les chantiers de construction.
Autonomie :
Longue durée d'utilisation : Les réservoirs de carburant permettent une utilisation prolongée avant de nécessiter un ravitaillement.
Robustesse :
Construction durable : Conçus pour résister à des environnements de travail difficiles et à des charges lourdes.
Polyvalence :
Applications variées : Idéal pour les environnements extérieurs, les zones de construction, et les applications industrielles.</t>
  </si>
  <si>
    <t>Un chariot élévateur à fourche avec motorisation à gaz liquéfié (GPL) utilise le gaz de pétrole liquéfié comme source d'énergie pour ses moteurs. Le GPL est un mélange de propane et de butane, et ce type de chariot élévateur est souvent choisi pour ses avantages spécifiques en termes de performance et d'émissions. Voici un aperçu des caractéristiques, avantages et considérations de sécurité associés à ce type d'équipement :
Caractéristiques des Chariots Élévateurs à Fourche GPL :
Source d'énergie :
Gaz de pétrole liquéfié (GPL) : Stocké dans des bouteilles ou des réservoirs montés sur le chariot.
Réservoirs : Les réservoirs GPL doivent être régulièrement remplis ou échangés pour assurer un fonctionnement continu.
Capacité de charge :
Variation : Généralement de 1 à 5 tonnes, selon le modèle et la conception du chariot.
Spécifications : La capacité de charge doit être respectée pour garantir la sécurité et éviter les accidents.
Type de mât :
Mât standard : Permet un levage vertical des charges.
Mât télescopique : Offre un levage et une extension horizontale supplémentaires.
Mât rétractable : Optimise l'espace tout en permettant un levage élevé.
Transmission et maniabilité :
Transmission : Peut être manuelle ou automatique, en fonction du modèle.
Direction : Certains modèles disposent de la direction assistée pour améliorer la maniabilité dans les espaces réduits.
Vitesse :
Variable : La vitesse de déplacement et de levage dépend du modèle et du type de transmission.
Avantages des Chariots Élévateurs GPL :
Émissions réduites :
Moins de polluants : Les moteurs GPL produisent moins d'émissions de particules et de gaz nocifs comparés aux moteurs diesel, ce qui en fait une meilleure option pour les environnements intérieurs.
Performance améliorée :
Puissance : Offrent une bonne puissance et une performance stable, adaptée aux tâches de manutention lourde.
Autonomie : Les réservoirs de GPL permettent un usage prolongé avant d'avoir besoin d'un remplissage.
Coût d'exploitation :
Économique : Le coût du GPL est souvent inférieur à celui des carburants comme le diesel ou l'essence.
Moins de bruit :
Fonctionnement plus silencieux : Les moteurs GPL sont généralement plus silencieux que les moteurs diesel, réduisant le bruit dans les environnements de travail.</t>
  </si>
  <si>
    <t>Les chariots élévateurs à fourche avec motorisation diesel sont des équipements de manutention robustes et puissants, conçus pour soulever et déplacer des charges lourdes dans divers environnements de travail. Ils sont particulièrement adaptés aux applications extérieures et industrielles où des conditions difficiles et des charges lourdes sont courantes. Voici une vue d'ensemble détaillée :
Caractéristiques des Chariots Élévateurs Diesel :
Source d'énergie :
Diesel : Utilisent des moteurs à combustion interne fonctionnant au diesel.
Réservoir de carburant : Dotés de réservoirs de diesel qui nécessitent un ravitaillement régulier.
Capacité de charge :
Variation : Généralement de 1 à 10 tonnes ou plus, en fonction du modèle et de la conception du chariot.
Spécifications : La capacité de charge doit être respectée pour garantir la sécurité et éviter les accidents.
Type de mât :
Mât standard : Permet un levage vertical des charges.
Mât télescopique : Offre un levage et une extension horizontale supplémentaires.
Mât rétractable : Optimise l'espace tout en permettant un levage élevé.
Transmission et maniabilité :
Transmission : Peut être manuelle ou automatique, selon le modèle.
Direction : Certains modèles disposent de la direction assistée pour améliorer la maniabilité dans des espaces confinés.
Vitesse :
Variable : La vitesse de déplacement et de levage dépend du modèle et du type de transmission.
Avantages des Chariots Élévateurs Diesel :
Puissance et performance :
Haute capacité de levage : Idéal pour des charges lourdes et des applications exigeantes.
Performance en extérieur : Conçu pour fonctionner efficacement dans des environnements extérieurs et des terrains difficiles.
Autonomie :
Durée de fonctionnement prolongée : Les réservoirs de diesel permettent une utilisation prolongée avant de nécessiter un ravitaillement.
Robustesse :
Construction durable : Conçu pour résister aux conditions de travail difficiles, telles que les chantiers de construction et les environnements industriels.
Réduction des coûts opérationnels :
Économie de carburant : Les moteurs diesel sont souvent plus efficaces en termes de consommation de carburant pour des applications intensives.</t>
  </si>
  <si>
    <t>Un chariot élévateur à fourche avec motorisation diesel-électrique combine les avantages des moteurs diesel et électriques, offrant ainsi une flexibilité accrue et des performances optimales dans diverses conditions de travail. Ces modèles sont souvent utilisés dans des environnements industriels où des exigences spécifiques en termes de puissance et d'efficacité énergétique sont nécessaires.
Caractéristiques des Chariots Élévateurs Diesel-Électriques :
Source d'énergie :
Motorisation hybride : Combine un moteur diesel et un moteur électrique.
Fonctionnement en mode hybride : Peut fonctionner en mode diesel, électrique, ou une combinaison des deux, selon les besoins de l'application.
Capacité de charge :
Variation : Généralement de 1 à 10 tonnes ou plus, en fonction du modèle et de la conception du chariot.
Spécifications : La capacité de charge doit être respectée pour garantir la sécurité et éviter les accidents.
Type de mât :
Mât standard : Permet un levage vertical des charges.
Mât télescopique : Offre un levage et une extension horizontale supplémentaires.
Mât rétractable : Optimise l'espace tout en permettant un levage élevé.
Transmission et maniabilité :
Transmission hybride : Intègre les avantages des deux moteurs pour une performance optimisée.
Direction : Peut inclure la direction assistée ou la direction à 360 degrés pour améliorer la maniabilité dans les espaces confinés.
Mode de fonctionnement :
Mode diesel : Utilisé pour des tâches lourdes ou en extérieur, où la puissance du moteur diesel est nécessaire.
Mode électrique : Utilisé pour des opérations plus silencieuses et écologiques, particulièrement en intérieur ou dans des environnements où les émissions doivent être minimisées.</t>
  </si>
  <si>
    <t>Un chariot élévateur télescopique, également connu sous le nom de télescopique ou téléhandler, est un type de chariot élévateur capable d'atteindre des hauteurs importantes et d'étendre son bras de levage. Il est particulièrement utile pour les applications où des hauteurs élevées et des portées étendues sont nécessaires, comme sur les chantiers de construction ou dans les environnements agricoles. Voici un aperçu détaillé de ses caractéristiques, avantages et considérations de sécurité :
Caractéristiques des Chariots Élévateurs Télescopiques :
Mât télescopique :
Extension : Possède un bras télescopique qui peut s'étendre et se rétracter, permettant de soulever des charges à des hauteurs importantes et d'atteindre des distances horizontales.
Réglage de la hauteur : Permet un levage vertical et une extension horizontale.
Capacité de charge :
Variation : Généralement de 2 à 5 tonnes, mais certains modèles peuvent soulever jusqu'à 10 tonnes ou plus.
Spécifications : La capacité de charge varie en fonction de la hauteur de levage et de la portée.
Type de mât :
Mât fixe ou ajustable : Le mât peut être fixe ou doté de plusieurs sections qui s'étendent et se rétractent.
Transmission et maniabilité :
Transmission : Peut être manuelle ou automatique, selon le modèle.
Direction : Souvent équipé d'une direction assistée et parfois d'une direction à 360 degrés pour une maniabilité accrue dans les espaces confinés.
Mode de fonctionnement :
Alimentation : Disponible en versions diesel, essence, ou électrique, selon les besoins et les environnements d'utilisation.
Avantages des Chariots Élévateurs Télescopiques :
Hauteur et portée :
Accessibilité accrue : Capable de soulever des charges à des hauteurs importantes et de les déplacer à distance, facilitant le travail en hauteur.
Polyvalence :
Applications diverses : Utilisé dans la construction, l'agriculture, et d'autres secteurs où les charges doivent être déplacées à la fois verticalement et horizontalement.
Maniabilité :
Direction améliorée : La direction assistée et les options de direction à 360 degrés permettent de naviguer dans des espaces restreints et de manœuvrer facilement.
Adaptabilité :
Accessoires interchangeables : Peut être équipé de divers accessoires tels que des fourches, des godets ou des bras de chargement pour différentes applications.
Robustesse :
Conception durable : Conçu pour résister à des environnements de travail difficiles et à des charges lourdes.</t>
  </si>
  <si>
    <t>Une grue mobile est un type de grue qui peut se déplacer sur des routes et des terrains variés tout en étant capable de soulever et de déplacer des charges lourdes. Contrairement aux grues fixes, les grues mobiles offrent une grande flexibilité et peuvent être utilisées dans divers environnements de travail. Voici un aperçu détaillé des caractéristiques, avantages, et considérations de sécurité associées aux grues mobiles :
Caractéristiques des Grues Mobiles :
Structure et Mobilité :
Châssis mobile : Équipée de roues ou de chenilles, ce qui permet à la grue de se déplacer sur différents types de terrains.
Configuration des roues : Peut avoir des configurations de roues multiples pour améliorer la stabilité et la manœuvrabilité.
Mode de transport : Peut se déplacer sur route ou sur des chemins de terre, avec la possibilité d’être repliée pour le transport.
Bras de levage :
Bras télescopique : Généralement équipé d'un bras télescopique qui peut s’étendre et se rétracter pour atteindre différentes hauteurs et portées.
Configuration du bras : Peut inclure des sections extensibles et un crochet ou d'autres accessoires de levage.
Capacité de charge :
Variation : Capacité de levage généralement de quelques tonnes à plusieurs centaines de tonnes, selon le modèle.
Spécifications : La capacité maximale dépend de la portée, de la hauteur de levage et de la configuration de la grue.
Système de stabilisation :
Stabilisateurs : Dotée de stabilisateurs ou de béquilles pour assurer la stabilité lors du levage des charges lourdes.
Système hydraulique : Utilise souvent des vérins hydrauliques pour déployer et ajuster les stabilisateurs.
Contrôle et opérabilité :
Cabine de l’opérateur : Équipée d'une cabine pour l'opérateur avec des commandes pour contrôler les mouvements de la grue.
Systèmes de commande : Peut inclure des commandes manuelles, télécommandées ou informatisées pour une gestion précise des opérations.
Avantages des Grues Mobiles :
Flexibilité et mobilité :
Déplacement facile : Peut se déplacer rapidement d'un site à un autre, ce qui est idéal pour les projets nécessitant une mobilisation rapide.
Accès à différents sites : Capable d’accéder à des zones de travail variées, y compris celles avec des espaces restreints.
Polyvalence :
Applications diverses : Adaptée à une gamme d’applications, y compris la construction, la manutention de matériaux, et le levage dans des environnements industriels.
Installation rapide :
Configuration et déploiement : Peut être configurée et déployée rapidement sur le site de travail, réduisant le temps nécessaire pour les préparations.
Performance de levage :
Capacité élevée : Capable de soulever des charges lourdes à de grandes hauteurs et distances, ce qui en fait un choix optimal pour les projets lourds.</t>
  </si>
  <si>
    <t>Un camion grue est un type de grue mobile monté sur un châssis de camion, ce qui permet à l'équipement de se déplacer facilement sur les routes et de s'installer rapidement sur différents sites de travail. Ce type d'équipement est largement utilisé dans la construction, la manutention de matériaux, et dans d'autres industries nécessitant le levage et le déplacement de charges lourdes. Voici un aperçu de ses caractéristiques, avantages, et considérations de sécurité :
Caractéristiques des Camions Grues :
Mobilité :
Monté sur un châssis de camion : Permet un déplacement rapide et efficace d'un site à un autre via les routes publiques.
Roues tout-terrain : Certains modèles sont équipés de roues tout-terrain pour une meilleure performance sur des surfaces non pavées.
Bras de levage :
Bras télescopique : La grue est généralement équipée d'un bras télescopique qui peut s’étendre pour atteindre différentes hauteurs et portées.
Capacité de rotation : Le bras peut pivoter à 360 degrés, offrant une grande flexibilité pour le positionnement des charges.
Capacité de charge :
Variation : Les capacités de charge peuvent varier de quelques tonnes à plus de 100 tonnes, selon la taille et le modèle de la grue.
Portée et hauteur : Le bras télescopique peut atteindre des hauteurs considérables et des distances horizontales étendues.
Stabilisation :
Stabilisateurs hydrauliques : Les camions grues sont équipés de stabilisateurs qui sont déployés lors des opérations de levage pour assurer la stabilité de la grue.
Contrôle de la stabilité : Des systèmes de contrôle modernes surveillent en continu la stabilité de l'équipement pendant son utilisation.
Contrôle :
Cabine de l’opérateur : Équipée d'une cabine pour l'opérateur avec des commandes manuelles ou informatisées pour le levage et le positionnement précis des charges.
Commandes avancées : Certaines grues sont équipées de systèmes de commande à distance, permettant à l'opérateur de contrôler la grue depuis l'extérieur de la cabine.
Avantages des Camions Grues :
Mobilité accrue :
Déplacement rapide : Peut être rapidement déplacé d'un site à l'autre, ce qui est idéal pour des projets nécessitant des déplacements fréquents.
Accès facile : Capable de se rendre sur des sites de travail sans nécessiter de transport spécial.
Flexibilité d'utilisation :
Levage et manutention : Utilisé pour une variété d'applications, y compris le levage de matériaux, l'installation d'équipements lourds, et le déplacement de charges sur les chantiers de construction.
Adaptation aux environnements variés : Efficace aussi bien dans les environnements urbains que ruraux.
Rapidité d'installation :
Installation rapide : Le camion grue peut être installé et opérationnel en peu de temps, ce qui réduit les temps d'arrêt sur les chantiers.
Polyvalence :
Accessoires interchangeables : Peut être équipé de différents accessoires tels que des crochets, des godets ou des grappins pour des tâches spécifiques.</t>
  </si>
  <si>
    <t xml:space="preserve"> palans manuel</t>
  </si>
  <si>
    <t>Palan Manuel :
Un palan manuel est un appareil de levage utilisé pour soulever et abaisser des charges lourdes de manière sécurisée en utilisant la force humaine. Il fonctionne grâce à un système de poulies et de chaînes qui réduit l'effort nécessaire pour soulever la charge. Ce type de palan est couramment utilisé dans les ateliers, les chantiers de construction, et les environnements industriels.
Caractéristiques des Palans Manuels :
Système de poulies :
Poulies multiples : Le palan manuel est équipé de plusieurs poulies qui permettent de répartir la charge et de réduire l'effort nécessaire pour soulever des objets lourds.
Chaînes de levage : Les chaînes en acier robustes passent à travers les poulies pour soulever et abaisser la charge.
Capacité de levage :
Variation de la capacité : Les palans manuels existent avec des capacités de levage allant de quelques centaines de kilogrammes à plusieurs tonnes.
Limite de charge : Chaque palan manuel a une limite de charge maximale spécifiée qui ne doit jamais être dépassée.
Mécanisme de freinage :
Frein à cliquet : Intégré pour sécuriser la charge à la hauteur souhaitée, empêchant ainsi toute descente involontaire.
Matériau et durabilité :
Construction en acier : Généralement fabriqué en acier de haute qualité pour assurer la robustesse et la longévité.
Résistance à l'usure : Conçu pour résister à une utilisation répétée dans des environnements exigeants.
Avantages des Palans Manuels :
Facilité d'utilisation :
Opération manuelle simple : Ne nécessite pas de source d'alimentation externe, ce qui le rend facile à utiliser dans n'importe quel environnement.
Contrôle précis : Permet un levage précis des charges, idéal pour les tâches nécessitant une manipulation délicate.
Portabilité :
Léger et compact : Facile à transporter et à installer sur différents sites, ce qui le rend très polyvalent.
Utilisation dans des espaces restreints : Adapté pour travailler dans des espaces confinés où les équipements de levage plus grands ne peuvent pas être utilisés.
Coût-efficacité :
Moins cher : Plus abordable que les palans électriques ou hydrauliques, tout en offrant une capacité de levage substantielle.
Entretien minimal :
Simplicité de conception : Nécessite peu d'entretien comparé aux systèmes de levage plus complexes.</t>
  </si>
  <si>
    <t>Un palan électrique pour rouleaux est un type de dispositif de levage motorisé, spécialement conçu pour soulever et déplacer des rouleaux lourds, comme ceux utilisés dans l'industrie du papier, du textile, ou dans les imprimeries. Ce palan utilise un moteur électrique pour faciliter le levage, ce qui permet de manipuler de lourdes charges avec un minimum d'effort et une grande précision.
Caractéristiques des Palans Électriques pour Rouleaux :
Mécanisme de levage :
Moteur électrique : Alimenté par un moteur électrique qui effectue le levage et l'abaissement de la charge. Le moteur est généralement contrôlé par un panneau de commande ou une télécommande.
Système de poulies et câbles : Utilise un système de poulies et de câbles en acier pour soulever et abaisser les rouleaux.
Crochet ou pince spéciale : Équipé d'un crochet ou d'une pince spécialement conçue pour saisir et sécuriser les rouleaux pendant le levage.
Capacité de charge :
Capacité variable : Les palans électriques pour rouleaux sont disponibles en différentes capacités, adaptées à des rouleaux de divers poids et tailles. La capacité peut aller de quelques centaines de kilogrammes à plusieurs tonnes.
Ajustabilité : Certains modèles permettent d'ajuster la pince ou le crochet pour s'adapter à des rouleaux de diamètres variés.
Contrôle et opérabilité :
Commande à distance : Souvent équipé d'une télécommande qui permet à l'opérateur de contrôler les mouvements de levage et de descente à distance.
Vitesse réglable : La vitesse de levage peut être ajustée pour un contrôle plus précis, notamment lors du positionnement des rouleaux.
Sécurité :
Frein électromagnétique : Inclut un système de freinage électromagnétique qui sécurise la charge en cas de coupure de courant ou d'arrêt soudain.
Capteur de surcharge : Certains modèles sont équipés de capteurs de surcharge qui avertissent l'opérateur si la charge dépasse la capacité maximale du palan.
Construction robuste :
Matériaux de haute qualité : Fabriqué en matériaux robustes comme l'acier renforcé pour assurer durabilité et fiabilité sous des charges lourdes.
Résistance à l'usure : Conçu pour une utilisation intensive, résistant à l'usure due aux opérations répétées de levage et d'abaissement.</t>
  </si>
  <si>
    <t xml:space="preserve">palan électrique monorail </t>
  </si>
  <si>
    <t>Un palan électrique monorail est un dispositif de levage motorisé conçu pour se déplacer le long d'un rail unique (monorail) suspendu, permettant de soulever, déplacer et abaisser des charges lourdes dans un environnement industriel ou de manutention. Ce type de palan est largement utilisé dans les ateliers, les usines, les chantiers de construction, et les entrepôts où le levage répétitif de charges est nécessaire.
Caractéristiques des Palans Électriques Monorail :
Système de Levage :
Moteur électrique : Le palan est équipé d'un moteur électrique qui actionne le levage et l'abaissement de la charge via un câble ou une chaîne robuste.
Crochet de levage : Un crochet solide est fixé à l'extrémité du câble ou de la chaîne pour saisir les charges.
Système de freinage : Comprend un frein électromagnétique pour arrêter rapidement le mouvement de la charge et maintenir celle-ci en position de manière sécurisée.
Rail Monorail :
Rail en acier : Le monorail est généralement fabriqué en acier résistant pour supporter le poids du palan et des charges qu'il transporte.
Mouvement linéaire : Le palan se déplace de manière linéaire le long du rail, permettant de transporter des charges d'un point A à un point B sur une trajectoire fixe.
Fixation au plafond ou structure suspendue : Le rail monorail est monté au plafond ou sur une structure suspendue, optimisant ainsi l'espace au sol.
Capacité de Charge :
Charge variable : Les palans électriques monorail sont disponibles avec différentes capacités de levage, variant de quelques centaines de kilogrammes à plusieurs tonnes.
Sécurité : Chaque palan est conçu avec une capacité de charge maximale qui ne doit pas être dépassée pour garantir la sécurité des opérations.
Contrôle et Opérabilité :
Commande à distance : Équipé d'une télécommande ou d'un panneau de contrôle pour permettre à l'opérateur de lever, abaisser et déplacer la charge à distance.
Vitesse réglable : La vitesse de déplacement et de levage peut être ajustée pour des opérations de précision.
Mouvement motorisé : Le palan se déplace le long du rail à l'aide d'un moteur intégré, ce qui réduit l'effort manuel nécessaire pour déplacer la charge.
Sécurité :
Systèmes de sécurité intégrés : Capteurs de surcharge, arrêts d'urgence, et systèmes de freinage automatiques assurent une utilisation sécurisée.
Détection de fin de course : Empêche le palan de dépasser les extrémités du rail, évitant ainsi les accidents.</t>
  </si>
  <si>
    <t>Un convoyeur à bande est un système de transport continu utilisé pour déplacer des matériaux ou des produits d'un point à un autre de manière efficace et automatisée. Ce type de convoyeur est constitué d'une bande sans fin qui tourne autour de deux ou plusieurs poulies (tambours) et qui peut transporter une variété de marchandises, qu'elles soient en vrac ou conditionnées.
Caractéristiques des Convoyeurs à Bande :
Composants Principaux :
Bande transporteuse : Une bande continue en matériau flexible (comme le caoutchouc, le PVC, ou le polyester) qui transporte les matériaux. La bande peut être lisse ou texturée selon l'application.
Poulies (tambours) : Deux poulies principales situées à chaque extrémité du convoyeur. La poulie motrice entraîne la bande, tandis que la poulie de renvoi maintient la tension.
Structure portante : Une structure métallique, généralement en acier, qui soutient la bande et les poulies. Elle peut être équipée de rouleaux ou de plateaux pour faciliter le mouvement de la bande.
Moteur et système d'entraînement : Un moteur électrique qui fournit la puissance nécessaire pour faire tourner la poulie motrice et déplacer la bande.
Système de tension : Des dispositifs de réglage qui maintiennent la tension appropriée de la bande, évitant ainsi le glissement ou le désalignement.
Capacité de Transport :
Largeur et longueur de la bande : La bande peut varier en largeur et en longueur pour s'adapter aux besoins spécifiques de transport. Les bandes plus larges sont utilisées pour transporter de grandes quantités de matériaux.
Charge maximale : Les convoyeurs sont conçus pour supporter une certaine charge maximale, qui dépend de la résistance de la bande et de la puissance du moteur.
Vitesse de transport : La vitesse de la bande est réglable et peut être adaptée en fonction du type de matériau transporté et de l'application.
Applications :
Matériaux en vrac : Transport de sable, gravier, charbon, minerai, céréales, etc.
Produits conditionnés : Déplacement de cartons, caisses, sacs, ou tout autre produit emballé.
Industries spécifiques : Utilisé dans les mines, les carrières, les usines de traitement, les entrepôts, les centres de distribution, les aéroports, etc.
Types de Convoyeurs à Bande :
Convoyeur à bande droite : Déplacement linéaire des matériaux sur une surface plane.
Convoyeur à bande inclinée : Utilisé pour transporter les matériaux vers un niveau supérieur ou inférieur.
Convoyeur à bande courbe : Conçu pour transporter des matériaux le long d'une courbe, souvent utilisé dans les espaces restreints.
Convoyeur à bande en auge : La bande est configurée en forme d'auge pour transporter des matériaux en vrac, empêchant ainsi leur déversement.
Sécurité et Entretien :
Dispositifs de sécurité : Intègre des arrêts d'urgence, des protections de rouleaux, et des systèmes de surveillance pour prévenir les accidents.
Maintenance régulière : Inclut l'inspection de la bande, le réglage de la tension, le graissage des roulements, et la vérification des alignements pour assurer une opération continue et sans interruption.</t>
  </si>
  <si>
    <t xml:space="preserve">tamboure de la bande </t>
  </si>
  <si>
    <t>Un tambour de bande est une composante essentielle d'un convoyeur à bande, jouant un rôle crucial dans le mouvement de la bande transporteuse. Les tambours sont des cylindres rotatifs situés aux extrémités du convoyeur et parfois en positions intermédiaires pour guider, soutenir, et entraîner la bande.
Types de Tambours de Bande :
Tambour Moteur (ou Tambour d'Entraînement) :
Fonction : C'est le tambour qui est directement connecté au moteur du convoyeur. Il entraîne la bande en utilisant la force générée par le moteur.
Caractéristiques :
Généralement, il est recouvert d'un matériau à haute adhérence comme le caoutchouc pour assurer un bon contact avec la bande et minimiser le glissement.
Il peut être lisse ou avoir une surface texturée pour améliorer l'adhérence.
Position : Situé à l'une des extrémités du convoyeur, généralement du côté où le moteur est installé.
Tambour de Renvoi :
Fonction : Ce tambour sert à retourner la bande vers le tambour moteur après qu'elle a transporté la charge. Il aide également à maintenir la tension de la bande.
Caractéristiques :
Habituellement lisse, mais il peut être équipé de systèmes de nettoyage pour retirer les débris de la bande.
Peut être réglable pour ajuster la tension de la bande.
Position : Situé à l'extrémité opposée du convoyeur par rapport au tambour moteur.
Tambours de Tension (ou Tambours de Régulation) :
Fonction : Ces tambours aident à maintenir la tension appropriée sur la bande pour éviter le glissement ou le décalage latéral.
Caractéristiques :
Ils sont souvent montés sur des systèmes réglables qui permettent de modifier la tension de la bande en fonction de la charge et des conditions d'exploitation.
Position : Souvent situés près des tambours de renvoi, mais peuvent aussi être positionnés en d'autres points stratégiques du convoyeur.
Tambours Déviateurs (ou Tambours de Redirection) :
Fonction : Utilisés pour guider la bande à travers des changements de direction ou pour contourner des obstacles sur le trajet du convoyeur.
Caractéristiques :
Ils sont de plus petite taille comparés aux tambours principaux et peuvent être placés en divers endroits le long du convoyeur.
Position : Positionnés à des points où un changement de direction de la bande est nécessaire.
Caractéristiques Techniques des Tambours de Bande :
Diamètre : Le diamètre des tambours varie en fonction de la largeur et de la charge de la bande. Un plus grand diamètre réduit le stress sur la bande et prolonge sa durée de vie.
Matériaux : Généralement fabriqués en acier, avec des revêtements en caoutchouc ou en céramique pour les tambours d'entraînement. Les tambours de renvoi et de tension peuvent également être en acier lisse.
Montage et Alignement : Les tambours doivent être correctement alignés et montés pour éviter tout décalage ou frottement anormal de la bande.
Entretien : Les tambours doivent être régulièrement inspectés pour s'assurer qu'ils ne sont pas endommagés ou usés, et que la bande est correctement tendue.
Importance des Tambours de Bande :
Transmission de Puissance : Les tambours, en particulier le tambour moteur, sont responsables de la transmission de la puissance du moteur à la bande, ce qui permet le déplacement des matériaux sur le convoyeur.
Guidage de la Bande : Ils maintiennent la bande en ligne droite et empêchent le décalage latéral, garantissant un fonctionnement fluide et efficace.
Tension de la Bande : Les tambours de tension assurent que la bande reste tendue correctement, ce qui est crucial pour éviter le glissement ou la déviation</t>
  </si>
  <si>
    <t>Un transporteur à raclettes, également appelé convoyeur à raclettes ou transporteur à chaînes à raclettes, est un système de transport utilisé principalement pour déplacer des matériaux en vrac de manière horizontale ou légèrement inclinée. Ce type de convoyeur est couramment utilisé dans les industries agricoles, minières, chimiques, et autres où des matériaux granulaires, pulvérulents ou en morceaux doivent être déplacés.
Caractéristiques des Transporteurs à Raclettes :
Composants Principaux :
Chaîne de Transport : Une chaîne robuste à laquelle sont fixées des raclettes (ou lames). La chaîne se déplace dans un chemin fermé, entraînant les raclettes qui poussent le matériau le long du convoyeur.
Raclettes : Des lames ou palettes fixées à intervalles réguliers sur la chaîne. Elles sont conçues pour pousser le matériau tout en minimisant les risques de blocage.
Coffrage (ou Canal) : Le chemin dans lequel se déplace la chaîne avec les raclettes. Ce coffrage est généralement en acier et est conçu pour contenir le matériau tout en permettant à la chaîne de se déplacer librement.
Moteur et Système d’Entraînement : Un moteur électrique qui entraîne la chaîne via un système de pignons et de roues dentées.
Trémies de Chargement et de Déchargement : Des ouvertures situées à différents points du convoyeur où les matériaux sont chargés et déchargés.
Fonctionnement :
Les matériaux sont introduits dans le convoyeur via une trémie de chargement.
La chaîne, avec les raclettes fixées, se déplace à travers le canal, poussant le matériau devant elle.
Les matériaux sont déplacés sur la longueur du convoyeur jusqu'à ce qu'ils atteignent une trémie de déchargement, où ils sont expulsés.
Applications :
Agriculture : Transport de céréales, graines, ou autres produits agricoles.
Industrie minière : Déplacement de minerais, charbon, ou autres matériaux extraits.
Industrie chimique : Transport de poudres, granulés, ou autres substances chimiques.
Traitement des déchets : Mouvement de matériaux résiduels ou de déchets industriels.
Avantages :
Efficacité dans le transport des matériaux en vrac : Capable de déplacer de grandes quantités de matériaux sur de longues distances de manière continue.
Polyvalence : Peut transporter une grande variété de matériaux, qu'ils soient lourds, abrasifs, ou collants.
Robustesse : Conçu pour résister à des conditions d'exploitation difficiles, comme dans les industries minières ou les environnements corrosifs.
Transport Environnemental : Le design fermé empêche la dispersion des matériaux, réduisant ainsi les pertes et minimisant la pollution de l'environnement de travail.</t>
  </si>
  <si>
    <t>Une pompe centrifuge est un type de pompe rotative largement utilisé pour déplacer des liquides dans diverses applications industrielles, agricoles, municipales, et domestiques. Elle fonctionne selon le principe de la force centrifuge, où l'énergie mécanique est convertie en énergie cinétique pour propulser le liquide.
Caractéristiques des Pompes Centrifuges :
Composants Principaux :
Corps de la Pompe (ou Volute) : La partie principale de la pompe qui contient le liquide et dirige son écoulement. Le corps de la pompe est souvent en fonte, en acier inoxydable, ou en plastique, selon l'application.
Impeller (ou Roue) : Une roue rotative à l'intérieur du corps de la pompe. Elle est équipée de pales incurvées qui projettent le liquide vers l'extérieur lorsqu'elles tournent.
Arbre de Transmission : L'arbre relie l'impeller au moteur. Il transmet l'énergie mécanique du moteur à l'impeller.
Moteur : Habituellement un moteur électrique, bien que des moteurs à combustion interne ou d'autres types de moteurs puissent également être utilisés. Il fournit la puissance nécessaire pour faire tourner l'impeller.
Paliers et Garnitures Mécaniques : Les paliers supportent l'arbre de transmission et réduisent la friction, tandis que les garnitures empêchent les fuites de liquide le long de l'arbre.
Principe de Fonctionnement :
Aspiration : Le liquide entre dans la pompe par l'orifice d'aspiration, situé au centre de l'impeller.
Rotation de l'Impeller : Lorsque l'impeller tourne, il accélère le liquide vers l'extérieur en utilisant la force centrifuge.
Conversion d'Énergie : L'énergie cinétique du liquide est convertie en pression lorsque celui-ci est dirigé vers la sortie de la pompe (volute). La volute capte l'énergie du liquide en mouvement et le dirige vers la sortie sous une pression accrue.
Débit : Le liquide est ainsi expulsé de la pompe à une pression plus élevée que celle à laquelle il est entré.
Types de Pompes Centrifuges :
Pompes Monoblocs : Ces pompes ont un moteur et un corps de pompe intégrés en une seule unité, ce qui les rend compactes et faciles à installer.
Pompes à Plusieurs Étages : Comprennent plusieurs impellers montés en série pour augmenter la pression du liquide, utilisées pour les applications nécessitant des hauteurs de refoulement élevées.
Pompes à Aspiration Axiale : Le liquide entre et sort dans l'axe de rotation de l'impeller, utilisées pour les débits élevés avec des pressions modérées.
Pompes à Aspiration Radiale : Le liquide entre axialement, mais est expulsé radialement, ce qui augmente la pression, adapté aux applications nécessitant une haute pression.</t>
  </si>
  <si>
    <t>pompe puisard 
ChatGPT a dit :
ChatGPT
Une pompe de puisard est une pompe submersible spécialement conçue pour éliminer l'eau accumulée dans un puisard, un réservoir ou un espace bas d'un bâtiment, généralement situé sous le niveau du sol. Ces pompes sont couramment utilisées pour prévenir les inondations dans les sous-sols ou autres zones basses, en pompant l'eau vers l'extérieur ou dans un système de drainage.
Caractéristiques des Pompes de Puisard :
Composants Principaux :
Corps de la Pompe : Généralement fabriqué en plastique résistant, acier inoxydable ou fonte, conçu pour résister à la corrosion et à l'exposition prolongée à l'eau.
Moteur Submersible : Le moteur est scellé hermétiquement pour fonctionner sous l'eau. Il entraîne l'impeller qui, à son tour, déplace l'eau hors du puisard.
Impeller : Un composant rotatif qui crée une force centrifuge, permettant de déplacer l'eau du puisard à travers la pompe et dans un tuyau de décharge.
Flotteur : Un dispositif qui flotte à la surface de l'eau et active automatiquement la pompe lorsque le niveau d'eau atteint un certain seuil. Lorsque l'eau est évacuée et le niveau baisse, le flotteur redescend et éteint la pompe.
Dispositif de Décharge : Un tuyau ou une conduite qui dirige l'eau pompée hors du puisard, habituellement vers un drain extérieur ou un système de drainage.
Vanne de Retenue (Antiretour) : Empêche l'eau pompée de revenir dans le puisard, maintenant ainsi l'efficacité du pompage.
Fonctionnement :
Activation : Lorsque le niveau d'eau dans le puisard monte, le flotteur monte avec lui. Une fois qu'il atteint un certain niveau, le flotteur active un interrupteur qui allume la pompe.
Pompage de l'Eau : L'impeller de la pompe tourne, créant une force centrifuge qui aspire l'eau à travers l'entrée de la pompe et la pousse dans le tuyau de décharge.
Décharge : L'eau est expulsée du puisard et dirigée vers l'extérieur, souvent loin du bâtiment pour éviter toute réintroduction d'eau.
Désactivation : Une fois que le niveau d'eau baisse suffisamment, le flotteur descend, coupant l'alimentation de la pompe, qui s'éteint jusqu'à ce que le niveau d'eau remonte à nouveau.
Types de Pompes de Puisard :
Pompe Submersible : Conçue pour fonctionner complètement immergée dans l'eau. C'est le type le plus courant de pompe de puisard, offrant une efficacité maximale et un fonctionnement silencieux.
Pompe à Pedestal : La pompe est située au-dessus du puisard, avec seulement le tuyau d'aspiration et l'impeller immergés. Elle est plus facile à entretenir mais peut être plus bruyante et moins efficace que la pompe submersible.
Applications :
Sous-sols : Prévenir l'accumulation d'eau ou d'inondations dans les sous-sols.
Caves : Évacuer l'eau qui pourrait s'accumuler dans les caves, évitant ainsi les dommages structurels.
Systèmes de Drainage Agricole : Utilisés pour maintenir les zones agricoles ou les serres exemptes d'eau stagnante.
Stations de Pompage : Servir dans des systèmes de drainage plus grands pour évacuer l'eau des bassins de rétention ou des réservoirs.</t>
  </si>
  <si>
    <t>Un ventilateur est un dispositif mécanique utilisé pour déplacer l'air ou d'autres gaz dans un espace donné, afin de créer une circulation d'air ou de refroidir un environnement. Les ventilateurs sont largement utilisés dans divers contextes, y compris les systèmes de ventilation, le refroidissement des équipements, et l'amélioration de la qualité de l'air.
Types de Ventilateurs :
Ventilateurs Axiaux :
Description : L'air se déplace parallèlement à l'axe du ventilateur. Ce type de ventilateur est souvent utilisé pour des applications de ventilation générale et est le plus courant dans les ventilateurs domestiques.
Applications : Ventilation domestique, refroidissement des équipements, systèmes de ventilation dans les bâtiments.
Ventilateurs Radiaux (ou Centrifuges) :
Description : L'air entre par le centre et est expulsé perpendiculairement à l'axe du ventilateur. Ils sont souvent utilisés pour des applications nécessitant une pression plus élevée.
Applications : Systèmes de ventilation industrielle, extraction de fumées, climatisation.
Ventilateurs Axiaux à Hélice :
Description : Similaire aux ventilateurs axiaux mais avec des pales en forme d'hélice, conçues pour augmenter l'efficacité du flux d'air.
Applications : Refroidissement des moteurs, ventilation des espaces confinés.
Ventilateurs de Toit :
Description : Installés sur le toit des bâtiments, ils sont conçus pour extraire l'air chaud et l'humidité des espaces intérieurs.
Applications : Ventilation de grenier, extraction d'air chaud et humide.
Ventilateurs de Mur :
Description : Fixés au mur, ces ventilateurs sont souvent utilisés pour les systèmes de ventilation dans des espaces spécifiques.
Applications : Ventilation des garages, ateliers, et cuisines.
Ventilateurs de Table :
Description : Petits ventilateurs portables, souvent utilisés dans des environnements domestiques ou de bureau.
Applications : Refroidissement personnel, amélioration du confort dans les espaces réduits.
Ventilateurs à Colonne :
Description : Ventilateurs verticaux avec une conception compacte qui souffle de l'air en oscillant de gauche à droite.
Applications : Refroidissement domestique, amélioration de la circulation de l'air dans les espaces.
Fonctionnement :
Principes de Base : Les ventilateurs fonctionnent généralement en utilisant un moteur pour faire tourner des pales ou des hélices. Ces pales créent un flux d'air en déplaçant l'air ou en générant une pression qui pousse l'air vers l'extérieur.
Création de Circulation d'Air : En déplaçant l'air, les ventilateurs créent un courant d'air qui aide à dissiper la chaleur ou à améliorer la ventilation d'un espace.
Applications :
Ventilation Domestique : Amélioration de la circulation de l'air dans les maisons et les bureaux.
Refroidissement : Réduction de la température dans les environnements chauds ou lors de l'utilisation d'équipements générant de la chaleur.
Industrie : Ventilation des espaces de travail, refroidissement des machines, extraction des fumées ou des poussières.
Climatisation : Utilisé dans les systèmes de climatisation pour améliorer le transfert de chaleur et la circulation de l'air.</t>
  </si>
  <si>
    <t>Une turbosoufflante est un dispositif mécanique utilisé pour comprimer et déplacer l'air ou d'autres gaz à haute pression. Elle fonctionne en utilisant une turbine pour entraîner un compresseur, ce qui permet de créer un flux d'air à haute pression et à haut débit. Les turbosoufflantes sont couramment utilisées dans diverses applications industrielles, telles que l'aération, le refroidissement, et les procédés de combustion.
Principes de Fonctionnement :
Turbine :
La turbine est l'élément moteur de la turbosoufflante. Elle est généralement actionnée par la vapeur, un gaz chaud, ou l'air comprimé. La rotation de la turbine fournit l'énergie nécessaire pour entraîner le compresseur.
Compresseur :
Le compresseur est couplé à la turbine et sert à comprimer l'air ou le gaz en augmentant sa pression. Le compresseur centrifuge ou axial est souvent utilisé dans une turbosoufflante.
Entrée d'Air :
L'air ou le gaz entre dans la turbosoufflante à travers une admission, puis il est compressé par le compresseur avant d'être expulsé à haute pression.
Évacuation :
L'air ou le gaz comprimé est expulsé à travers un conduit, où il peut être dirigé vers une application spécifique, comme l'aération d'un four industriel ou le refroidissement d'un réacteur.</t>
  </si>
  <si>
    <t>Une pompe à vide est un dispositif utilisé pour créer un vide, c'est-à-dire une pression inférieure à la pression atmosphérique, en éliminant les molécules de gaz d'un espace fermé. Les pompes à vide sont essentielles dans de nombreuses industries pour diverses applications, telles que la production d'objets électroniques, la manipulation de matériaux sensibles, et les expériences scientifiques.
Principes de Fonctionnement :
Création du Vide :
La pompe à vide aspire l'air ou d'autres gaz présents dans un volume fermé. En réduisant la quantité de gaz, elle diminue la pression à l'intérieur de ce volume, créant ainsi un vide partiel ou complet.
Types de Pompes à Vide :
Pompe à Vide à Palette Rotative :
Fonctionne en utilisant des palettes montées sur un rotor à l'intérieur d'une cavité. Lorsque le rotor tourne, les palettes séparent les zones de haute et basse pression, évacuant ainsi le gaz.
Pompe à Vide à Diffusion :
Utilise une vapeur d'huile ou d'autre liquide pour capturer les molécules de gaz et les expulser hors du système. Couramment utilisée pour obtenir un vide très poussé.
Pompe à Vide Turbomoléculaire :
Utilise une série de pales rotatives à grande vitesse pour diriger les molécules de gaz vers l'extérieur. Idéale pour des applications nécessitant un vide ultra-élevé.
Pompe à Vide à Éjecteur :
Fonctionne sans pièces mobiles, utilisant un fluide à haute vitesse pour entraîner les molécules de gaz hors du système.
Étapes de Pompe à Vide :
Étape de Compression : L'air ou le gaz est aspiré et comprimé.
Étape d'Évacuation : Le gaz compressé est expulsé hors du système, réduisant ainsi la pression interne.</t>
  </si>
  <si>
    <t>un filtre rotatif à table filtrante est un équipement utilisé dans les industries de traitement des solides-liquides, telles que les industries chimiques, pharmaceutiques, et alimentaires. Il s'agit d'un appareil de filtration continue, où une table rotative est utilisée pour séparer les solides des liquides dans une suspension.
Principes de Fonctionnement :
Structure de la Table Filtrante :
La table filtrante est un disque rotatif composé de plusieurs segments ou compartiments, chacun recouvert d'un tissu filtrant. Ces segments sont reliés à un système de vide ou de pression pour faciliter la séparation.
Alimentation en Suspension :
La suspension contenant les solides et les liquides est introduite sur la surface de la table rotative. Au fur et à mesure que la table tourne, la suspension est répartie sur les segments filtrants.
Filtration :
Un vide est appliqué sous le tissu filtrant, entraînant le liquide à travers le tissu et laissant les solides sur la surface. Le liquide filtré, appelé filtrat, est collecté et évacué via un système de drainage.
Collecte des Solides :
Les solides retenus sur la surface de la table forment un gâteau de filtration. À un certain point du cycle, le gâteau est détaché et collecté, généralement par un dispositif de raclage ou par un souffle d'air comprimé.
Cycle Continu :
La table continue de tourner, avec des segments réutilisés pour la filtration après chaque cycle de collecte des solides. Ce processus permet une opération continue, ce qui est particulièrement avantageux pour les applications industrielles à grande échelle.</t>
  </si>
  <si>
    <t xml:space="preserve">réducteur d' Agitateur </t>
  </si>
  <si>
    <t>Un réducteur d'agitateur est un composant mécanique essentiel qui adapte la vitesse et le couple du moteur d'entraînement pour répondre aux exigences spécifiques de l'agitateur. Le réducteur permet de réduire la vitesse du moteur tout en augmentant le couple transmis à l'arbre de l'agitateur, assurant ainsi un mélange efficace même pour des matériaux visqueux ou des charges lourdes.
Principes de Fonctionnement :
Réduction de Vitesse :
Le réducteur diminue la vitesse du moteur, qui est souvent trop élevée pour un mélange efficace. Par exemple, un moteur électrique peut tourner à 1 500 tours par minute (tr/min), tandis que l'agitateur peut nécessiter une vitesse de 50 à 200 tr/min. Le réducteur convertit cette vitesse rapide en une vitesse plus lente et utilisable pour le processus de mélange.
Augmentation du Couple :
En réduisant la vitesse, le réducteur augmente proportionnellement le couple. Cela est particulièrement important pour les applications où l'agitateur doit brasser des matériaux denses ou visqueux. Le couple accru permet de surmonter la résistance au mélange et de maintenir un mouvement efficace des lames ou des pales de l'agitateur.
Transmission du Mouvement :
Le réducteur transmet le mouvement rotatif du moteur à l'arbre de l'agitateur. Il est conçu pour supporter les forces et les charges imposées par le processus de mélange, assurant une opération stable et durable.
Types de Réducteurs Utilisés dans les Agitateurs :
Réducteurs à Engrenages Hélicoïdaux :
Ces réducteurs utilisent des engrenages hélicoïdaux pour transmettre la puissance. Ils sont couramment utilisés en raison de leur efficacité élevée, leur capacité de charge importante, et leur fonctionnement silencieux. Ils sont idéaux pour les agitateurs nécessitant une réduction modérée à élevée de la vitesse.
Réducteurs à Vis Sans Fin :
Utilisent une vis sans fin qui s'engrène avec une roue dentée. Ils offrent des réductions de vitesse significatives avec un design compact. Cependant, ils sont généralement moins efficaces que les réducteurs à engrenages hélicoïdaux et peuvent générer plus de chaleur.
Réducteurs Planétaires :
Composés d'un engrenage central (planétaire) entouré par plusieurs satellites qui tournent à l'intérieur d'un anneau d'engrenages. Ils sont très compacts et offrent une grande efficacité et une capacité de couple élevée, ce qui les rend adaptés aux agitateurs nécessitant des réductions de vitesse élevées et une grande robustesse.
Réducteurs à Pignons Droits :
Ces réducteurs utilisent des engrenages à dents droites. Ils sont simples et robustes, mais ils peuvent être bruyants à grande vitesse et sont généralement utilisés pour des applications où le bruit n'est pas un problème.</t>
  </si>
  <si>
    <t>Les pales d'agitateur sont des composants essentiels des agitateurs utilisés dans divers processus industriels pour mélanger, homogénéiser, disperser, ou dissoudre des liquides, des suspensions, ou des solides en suspension. Les pales sont les éléments qui entrent directement en contact avec le matériau à mélanger et déterminent en grande partie l'efficacité du processus de mélange.
Fonctions Principales :
Mélange et Homogénéisation :
Les pales d'agitateur sont conçues pour créer un mouvement dans le fluide, permettant un mélange homogène des différents composants. Elles assurent que tous les ingrédients sont uniformément répartis, évitant la formation de grumeaux ou de zones non mélangées.
Dispersion et Suspension :
Dans certains processus, les pales sont utilisées pour disperser des particules solides dans un liquide ou pour maintenir des particules en suspension, empêchant leur sédimentation.
Transfert de Chaleur :
En mélangeant constamment les fluides, les pales d'agitateur aident à répartir uniformément la chaleur, favorisant un transfert thermique plus efficace, crucial dans les réactions chimiques ou les processus de refroidissement.
Aération :
Dans certains procédés, comme la fermentation ou le traitement des eaux, les pales d'agitateur sont utilisées pour incorporer de l'air ou d'autres gaz dans le liquide, augmentant ainsi la disponibilité d'oxygène pour les microorganismes ou favorisant les réactions chimiques.
Types de Pales d'Agitateur :
Pales Hélicoïdales :
Conçues pour les mélanges visqueux ou les fluides non newtoniens, ces pales sont en forme de spirale et permettent un mouvement axial efficace du fluide. Elles sont souvent utilisées dans les industries alimentaires et chimiques.
Pales à Ruban :
Ces pales sont constituées de bandes métalliques en forme de spirale qui enveloppent l'arbre de l'agitateur. Elles sont particulièrement efficaces pour mélanger des pâtes ou des produits très visqueux, car elles créent un flux interne et externe dans le récipient.
Pales Turbine :
Utilisées pour les fluides de faible à moyenne viscosité, ces pales génèrent un flux radial, créant un fort cisaillement et une dispersion efficace des particules. Elles sont couramment utilisées dans l'industrie chimique.
Pales à Ancre :
Ces pales enveloppent la périphérie du réservoir, assurant que le matériau collé sur les parois est également mélangé. Elles sont idéales pour les fluides visqueux et les applications où un mélange proche des parois est nécessaire.
Pales Propulseur :
Semblables à des hélices de bateau, ces pales génèrent un flux axial élevé et sont idéales pour les applications nécessitant un mouvement rapide des fluides, comme le mélange de liquides à faible viscosité ou l'aération.
Pales à Ailettes :
Elles ont plusieurs bras qui s'étendent à partir de l'arbre central, créant un flux complexe et multidirectionnel. Ces pales sont souvent utilisées pour les applications de mélange générique dans des liquides de viscosité moyenne.</t>
  </si>
  <si>
    <t>Marteau</t>
  </si>
  <si>
    <t>Tournevis</t>
  </si>
  <si>
    <t>Clé à Molette</t>
  </si>
  <si>
    <t xml:space="preserve">
Outil utilisé pour enfoncer des clous, ajuster des pièces, ou démolir des matériaux. Le marteau se compose généralement d'un manche et d'une tête, la partie arrière de la tête étant souvent plate et la face avant arrondie ou pointue.</t>
  </si>
  <si>
    <t xml:space="preserve"> Outil destiné à visser ou dévisser les vis. Il se compose d'une poignée et d'une tige avec une pointe adaptée à la tête de la vis.
Types : Tournevis plat, tournevis cruciforme (Phillips), tournevis Torx.</t>
  </si>
  <si>
    <t xml:space="preserve">
 Clé dont l'ouverture est réglable, permettant de serrer ou desserrer les boulons et écrous de différentes tailles.</t>
  </si>
  <si>
    <t xml:space="preserve">
 Outil utilisé pour saisir, plier, couper ou tordre des objets. Les pinces comportent deux bras reliés par un pivot, avec des mâchoires à une extrémité.
Types : Pince multiprise, pince coupante, pince universelle.</t>
  </si>
  <si>
    <t>Pince</t>
  </si>
  <si>
    <t xml:space="preserve"> Scie à Main</t>
  </si>
  <si>
    <t xml:space="preserve">
 Scie manuelle utilisée pour couper du bois, du métal ou d'autres matériaux. Elle comporte une lame dentée et un manche.
Types : Scie égoïne, scie à métaux, scie à chantourner.</t>
  </si>
  <si>
    <t>Cutter (ou Couteau Universel)</t>
  </si>
  <si>
    <t xml:space="preserve">
 Outil à lame rétractable utilisé pour couper divers matériaux comme le carton, le plastique, ou le tissu. Il est conçu pour permettre un changement facile de la lame lorsqu'elle s'émousse.</t>
  </si>
  <si>
    <t xml:space="preserve"> Clé Allen (ou Clé Hexagonale)</t>
  </si>
  <si>
    <t xml:space="preserve">
 Outil en forme de L utilisé pour visser ou dévisser des vis à tête hexagonale. Il est couramment utilisé dans l'assemblage de meubles et la mécanique.
Types : Clé Allen standard, clé Allen à boule</t>
  </si>
  <si>
    <t xml:space="preserve"> Lime</t>
  </si>
  <si>
    <t xml:space="preserve">
 Outil abrasif utilisé pour limer ou lisser les surfaces métalliques, en bois, ou en plastique. Les limes ont une surface rugueuse avec des dentelures qui permettent de retirer du matériau.
Types : Lime plate, lime demi-ronde, lime à aiguilles.</t>
  </si>
  <si>
    <t>Tenaille</t>
  </si>
  <si>
    <t xml:space="preserve">
 Outil utilisé pour arracher des clous, couper des fils, ou saisir fermement des objets. Elle fonctionne de manière similaire à une pince mais est principalement conçue pour des actions d'arrachage.
Types : Tenaille russe, tenaille de maçon.</t>
  </si>
  <si>
    <t>Burin</t>
  </si>
  <si>
    <t xml:space="preserve">
 Outil utilisé pour tailler ou sculpter du bois, du métal ou de la pierre. Il est souvent utilisé avec un marteau pour réaliser des gravures ou des découpes précises.
Types : Burin à bois, burin à métaux.</t>
  </si>
  <si>
    <t>Perceuse à Main</t>
  </si>
  <si>
    <t xml:space="preserve">
 Perceuse manuelle utilisée pour percer des trous dans le bois, le métal ou d'autres matériaux. Elle est actionnée par une manivelle qui tourne la mèche.
Types : Perceuse à main à manivelle, perceuse à archet.</t>
  </si>
  <si>
    <t>Ciseau à Bois</t>
  </si>
  <si>
    <t xml:space="preserve">
Outil utilisé pour couper ou sculpter le bois. Le ciseau est affûté sur un seul bord et est généralement utilisé en frappant le manche avec un maillet.
Types : Ciseau à bois droit, ciseau à bois biseauté.</t>
  </si>
  <si>
    <t>Risque Contusions /d'écrasement des doigts ou des mains</t>
  </si>
  <si>
    <t>Risque Dérapage/Blessures aux mains</t>
  </si>
  <si>
    <t xml:space="preserve">
utilisation des équipements par opérateur compétents 
équipements réparer et inspecter  par des agents compétents  
Installer des dispositifs de retenue ou des barres de protection pour éviter que les outils ne tombent ou ne glissent.
Utiliser le tournevis adapté à la vis.</t>
  </si>
  <si>
    <t>Risque Glissement sur les écrous
- Effort excessif
- Blessures musculo-squelettiques</t>
  </si>
  <si>
    <t xml:space="preserve">
utilisation des équipements par opérateur compétents 
équipements réparer et inspecter  par des agents compétents  
Installer des dispositifs de retenue ou des barres de protection pour éviter que les outils ne tombent ou ne glissent.
Ajuster correctement la clé sur l'écrou.
 Utiliser une clé adaptée.
 Effectuer des pauses pour éviter la fatigue.</t>
  </si>
  <si>
    <t>Écrasement
- Coupures
- Dérapages</t>
  </si>
  <si>
    <t>Coupures
- Éclats de bois
- Fatigue musculaire</t>
  </si>
  <si>
    <t xml:space="preserve"> Coupures
- Dérapages
- Défaillance de la lame</t>
  </si>
  <si>
    <t xml:space="preserve">
utilisation des équipements par opérateur compétents 
équipements réparer et inspecter  par des agents compétents  
Installer des dispositifs de retenue ou des barres de protection pour éviter que les outils ne tombent ou ne glissent.
Utiliser un cutter avec une lame bien affûtée.
Ne pas utiliser de lame endommagée.
Utiliser un tapis de découpe pour éviter les accidents.</t>
  </si>
  <si>
    <t>Blessures aux mains
- Dérapages
- Fatigue musculaire</t>
  </si>
  <si>
    <t xml:space="preserve">
utilisation des équipements par opérateur compétents 
équipements réparer et inspecter  par des agents compétents  
Installer des dispositifs de retenue ou des barres de protection pour éviter que les outils ne tombent ou ne glissent.
Utiliser la bonne taille de clé.
 Maintenir une prise ferme.</t>
  </si>
  <si>
    <t>Écrasement
- Blessures aux mains
- Effort excessif</t>
  </si>
  <si>
    <t xml:space="preserve">
utilisation des équipements par opérateur compétents 
équipements réparer et inspecter  par des agents compétents  
Installer des dispositifs de retenue ou des barres de protection pour éviter que les outils ne tombent ou ne glissent.
</t>
  </si>
  <si>
    <t>Coupures
- Éclats de matériau
- Chutes</t>
  </si>
  <si>
    <t xml:space="preserve">
utilisation des équipements par opérateur compétents 
équipements réparer et inspecter  par des agents compétents  
Installer des dispositifs de retenue ou des barres de protection pour éviter que les outils ne tombent ou ne glissent.
Utiliser un burin adapté au matériau.
- Utiliser un maillet approprié</t>
  </si>
  <si>
    <t>Coupures
- Fatigue musculaire
- Mauvais perçage</t>
  </si>
  <si>
    <t xml:space="preserve">
utilisation des équipements par opérateur compétents 
équipements réparer et inspecter  par des agents compétents  
Installer des dispositifs de retenue ou des barres de protection pour éviter que les outils ne tombent ou ne glissent.
Maintenir une prise ferme.
 Ne pas forcer lors du perçage.</t>
  </si>
  <si>
    <t xml:space="preserve">
utilisation des équipements par opérateur compétents 
équipements réparer et inspecter  par des agents compétents  
Installer des dispositifs de retenue ou des barres de protection pour éviter que les outils ne tombent ou ne glissent.
Utiliser un ciseau bien aiguisé.
- Effectuer des pauses pour éviter la fatigue.
</t>
  </si>
  <si>
    <t xml:space="preserve">meuleuse de surface </t>
  </si>
  <si>
    <t>Une meuleuse de surface est un outil utilisé pour le meulage de grandes surfaces planes. Elle est conçue pour obtenir une surface lisse et uniforme sur des matériaux tels que le métal, le béton, ou la pierre. Ce type de meuleuse est couramment utilisé dans les industries de la métallurgie, de la construction, et de la fabrication pour des applications de finition de surfaces, de préparation avant peinture, ou de polissage.
Caractéristiques Principales :
Table de Travail : Sur laquelle la pièce à travailler est placée et fixée.
Broche de Meulage : Où le disque ou la meule est monté pour effectuer l'opération de meulage.
Disque ou Meule : L'élément abrasif qui effectue l'enlèvement de matière.
Moteur : Qui entraîne la broche à des vitesses élevées pour le meulage.
Système de Refroidissement : Souvent utilisé pour éviter la surchauffe des pièces et de l'outil.
Types de Meuleuses de Surface :
Meuleuse Horizontale : Le disque de meulage est monté horizontalement par rapport à la table de travail.
Meuleuse Verticale : Le disque de meulage est monté verticalement, permettant une plus grande profondeur de meulage.
Meuleuse à Double Colonne : Conçue pour le meulage de grandes pièces, avec deux colonnes pour une stabilité accrue.
Applications Courantes :
Finition de Surfaces : Obtenir une finition lisse sur des pièces métalliques ou en pierre.
Enlèvement de Matière : Retirer une couche de matériau pour atteindre des tolérances spécifiques.
Préparation de Surface : Préparer des surfaces avant des traitements ultérieurs comme la peinture ou le revêtement.</t>
  </si>
  <si>
    <t xml:space="preserve"> Blessures aux yeux ou au visage causées par  d'éclats de matériau ou de la meule elle-même qui peuvent être projetés à haute vitesse</t>
  </si>
  <si>
    <t xml:space="preserve">Risque de coupures /Coupures, écrasements, ou d'abrasions sévères en cas de contact accidentel avec la meule en rotation.
</t>
  </si>
  <si>
    <t xml:space="preserve">Émissions de Poussière </t>
  </si>
  <si>
    <t>Risque d'inhalation de poussières métalliques ou minérales qui peuvent être nocives pour la santé.</t>
  </si>
  <si>
    <t>Surchauffe :</t>
  </si>
  <si>
    <t>Risque de surchauffe du matériau ou de la meule, pouvant causer des incendies ou des déformations de la pièce.</t>
  </si>
  <si>
    <t xml:space="preserve">Vibrations </t>
  </si>
  <si>
    <t xml:space="preserve">Une meuleuse à bande est un outil électrique utilisé pour le ponçage et le polissage de surfaces larges et plates. Elle est équipée d'une bande abrasive en rotation continue, qui est tendue entre deux rouleaux et utilisée pour enlever de la matière, lisser, ou polir des matériaux comme le bois, le métal, ou le plastique.
Caractéristiques Principales :
Bande Abrasive : La bande abrasive est la partie principale de l’outil, disponible en différentes tailles et grains selon le matériau à travailler.
Rouleaux : Deux rouleaux, dont un est motorisé, maintiennent la bande en tension et en mouvement.
Réglage de la Vitesse : Certains modèles permettent de régler la vitesse de la bande pour s'adapter au matériau.
Système de Collecte de Poussière : La plupart des meuleuses à bande sont équipées d’un système pour capter les poussières générées pendant le travail.
Applications Courantes :
Ponçage de Grandes Surfaces : Lissage de grandes surfaces en bois, métal, ou plastique.
Préparation de Surface : Préparation de surfaces avant peinture ou autre traitement.
Enlèvement de Matière : Retrait de couches de matériau pour ajuster l'épaisseur ou la forme.
</t>
  </si>
  <si>
    <t>Meuleuse à Bande</t>
  </si>
  <si>
    <t>Utiliser des techniques de traitement de surface alternatives qui produisent moins de poussières, comme le meulage humide ou les procédés chimiques.</t>
  </si>
  <si>
    <t xml:space="preserve">Système de Captage de Poussières : Installer un système de captage de poussières directement sur la meuleuse de surface ou utiliser un aspirateur industriel pour éliminer les poussières à la source.
Ventilation Locale : Mettre en place une ventilation locale pour extraire les poussières en suspension dans l’air au niveau de la machine.
Filtration de l'Air : Utiliser des filtres HEPA ou autres filtres à haute efficacité pour purifier l'air de l'atelier ou de la zone de travail.
</t>
  </si>
  <si>
    <t>Formation des Opérateurs : Former les opérateurs sur les dangers de l’inhalation de poussières et les bonnes pratiques d’utilisation des équipements de protection.
Procédures de Nettoyage : Mettre en place des procédures de nettoyage régulières pour éliminer les accumulations de poussières. Utiliser des méthodes de nettoyage adaptées pour éviter de soulever la poussière (aspiration plutôt que balayage).
Surveillance de la Qualité de l'Air : Effectuer des contrôles réguliers pour s'assurer que les niveaux de poussières restent dans les limites de sécurité acceptables.</t>
  </si>
  <si>
    <t>Masque Respiratoire : Fournir et exiger le port de masques ou respirateurs appropriés pour protéger contre les poussières, avec des filtres adaptés aux types de poussières présentes.
Lunettes de Protection : Porter des lunettes de sécurité ou des visières pour protéger les yeux des poussières projetées.
Vêtements de Protection : Utiliser des vêtements de protection pour éviter que la poussière n'entre en contact direct avec la peau.</t>
  </si>
  <si>
    <t>Réduire les conditions qui favorisent la surchauffe, comme une pression excessive ou une vitesse de meulage inappropriée.</t>
  </si>
  <si>
    <t xml:space="preserve"> Établir des procédures opérationnelles standard pour le meulage, incluant des recommandations sur la vitesse, la pression, et le temps de meulage pour éviter la surchauffe.
Formation des Opérateurs : Former les opérateurs à la reconnaissance des signes de surchauffe et aux procédures pour ajuster les conditions de travail en conséquence.</t>
  </si>
  <si>
    <t>Gants de Protection : Porter des gants de protection résistants à la chaleur pour éviter les brûlures dues à la chaleur résiduelle ou aux pièces chaudes.
Lunettes de Protection : Utiliser des lunettes de sécurité pour protéger les yeux contre les projections de particules chaudes.
Vêtements de Protection : Porter des vêtements de travail appropriés pour se protéger des éclats et des températures élevées.</t>
  </si>
  <si>
    <t>système de Refroidissement : Installer un système de refroidissement efficace, comme un dispositif de pulvérisation d'eau ou d'air, pour maintenir la température de la pièce et de la meule dans des limites sécuritaires.
Contrôle de la Vitesse et de la Pression : Réguler la vitesse de la meule et la pression appliquée pour éviter la surchauffe. Utiliser des réglages appropriés pour le type de matériau traité.</t>
  </si>
  <si>
    <t xml:space="preserve">Système de Captage de Poussières : Installer un système de captage de poussières directement sur la meuleuse a bande  ou utiliser un aspirateur industriel pour éliminer les poussières à la source.
Ventilation Locale : Mettre en place une ventilation locale pour extraire les poussières en suspension dans l’air au niveau de la machine.
Filtration de l'Air : Utiliser des filtres HEPA ou autres filtres à haute efficacité pour purifier l'air de l'atelier ou de la zone de travail.
</t>
  </si>
  <si>
    <t xml:space="preserve"> Contact avec les Parties Mobiles</t>
  </si>
  <si>
    <t>Une perceuse électrique est un outil essentiel utilisé pour percer des trous dans divers matériaux tels que le bois, le métal, le plastique et parfois le béton. Elle est alimentée par l'électricité, ce qui lui permet de fournir une puissance suffisante pour effectuer des perçages efficaces. Les perceuses électriques peuvent être filaires (reliées à une prise électrique) ou sans fil (fonctionnant sur batterie). Elles sont équipées d'un mandrin pour maintenir les forets et d'un moteur qui fait tourner le foret à grande vitesse.
Caractéristiques Principales :
Moteur : Fournit la puissance nécessaire pour faire tourner le foret.
Mandrin : Tient le foret en place, peut être manuel ou automatique.
Contrôle de Vitesse : Permet d'ajuster la vitesse de rotation du foret en fonction du matériau.
Poignée : Assure la prise en main et la stabilité lors du perçage.
Interrupteur de Marche/Arrêt : Pour démarrer ou arrêter l'outil.</t>
  </si>
  <si>
    <t xml:space="preserve">outillage conforme au norme CE  et adapter a la tache
 Installer des dispositifs de protection contre les surtensions et les courts-circuits sur les outils électriques.
équipements réparer et infecter  par des agents compétents
aménagement des câbles électrique
Utiliser des perceuses avec une bonne isolation.
</t>
  </si>
  <si>
    <t xml:space="preserve">Système de Captage de Poussières : Installer un système de captage de poussières directement sur  perceuse éléctrique  ou utiliser un aspirateur industriel pour éliminer les poussières à la source.
Ventilation Locale : Mettre en place une ventilation locale pour extraire les poussières en suspension dans l’air au niveau de la machine.
Filtration de l'Air : Utiliser des filtres HEPA ou autres filtres à haute efficacité pour purifier l'air de l'atelier ou de la zone de travail.
</t>
  </si>
  <si>
    <t xml:space="preserve">Une perceuse à colonne est une machine fixe utilisée pour réaliser des perçages précis dans des matériaux variés comme le métal, le bois, et le plastique. Contrairement aux perceuses portatives, la perceuse à colonne est montée sur une colonne stable et utilise un mandrin pour maintenir le foret en place. Elle permet un contrôle plus précis de la profondeur et de l'angle de perçage grâce à ses réglages.
Caractéristiques Principales :
Colonne : Support vertical qui maintient l'ensemble de la machine en place.
Table : Surface horizontale ajustable sur laquelle le matériau est fixé pour le perçage.
Broche : Partie mobile qui fait tourner le foret et descend pour percer le matériau.
Mandrin : Maintient le foret en place et peut être ajusté pour différents types de forets.
Levier de Perçage : Utilisé pour abaisser la broche et le foret vers le matériau.
Réglages de Profondeur : Permet de définir la profondeur de perçage avec précision.
</t>
  </si>
  <si>
    <t xml:space="preserve"> Perceuse à Colonne</t>
  </si>
  <si>
    <t>outillage conforme au norme CE  et adapter a la tache
Protections de Sécurité : Installer des dispositifs de protection autour de la broche et du mandrin pour éviter les contacts accidentels avec les parties mobiles.
Dispositifs de Sécurité : Équiper la perceuse de dispositifs de sécurité tels que des arrêts d'urgence et des mécanismes de verrouillage pour prévenir les démarrages accidentels.</t>
  </si>
  <si>
    <t>outillage conforme au norme CE  et adapter a la tache
installer des  dispositifs de verrouillage automatique ou des systèmes de protection pour éviter le contact direct avec la partie mobile  des outils. 
Installer des dispositifs de protection sur les machines (carters, barrières)</t>
  </si>
  <si>
    <t xml:space="preserve">Former les opérateurs à l'utilisation correcte de la perceuse à colonne, y compris les procédures de sécurité, le réglage des paramètres, et les techniques de perçage.
Procédures de Travail : Établir des procédures claires pour l’utilisation de la perceuse, y compris les étapes de préparation, de réglage, et d'utilisation sécuritaire.
 </t>
  </si>
  <si>
    <t>. Brûlures dues à la Friction</t>
  </si>
  <si>
    <t xml:space="preserve">Perceuse à percussion </t>
  </si>
  <si>
    <t>Contact avec les Parties Mobiles</t>
  </si>
  <si>
    <t>Une tronçonneuse est un outil motorisé utilisé principalement pour couper du bois, mais elle peut également être utilisée pour d'autres matériaux comme les métaux et les plastiques. Elle se compose d'un moteur qui entraîne une chaîne dentée circulaire, monté sur un guide. La tronçonneuse est souvent utilisée dans des environnements tels que les chantiers de construction, les forêts, et pour l'entretien paysager.
Caractéristiques Principales :
Moteur : Peut être à essence ou électrique. Le moteur entraîne la chaîne de coupe.
Chaîne : Une chaîne dentée en métal qui effectue la coupe. La chaîne est montée sur un guide (ou guide-chaîne).
Guide-Chaîne : La partie sur laquelle la chaîne se déplace et qui guide la coupe.
Poignées : Pour tenir et manœuvrer la tronçonneuse.
Frein de Chaîne : Mécanisme de sécurité qui arrête la chaîne en cas de recul ou d'urgence.</t>
  </si>
  <si>
    <t>ne tronçonneuse à disque, également appelée scie à disque ou scie circulaire à main, est un outil motorisé utilisé principalement pour couper des matériaux tels que le béton, l'acier, le métal, la pierre, et d'autres matériaux durs. Contrairement à la tronçonneuse classique qui utilise une chaîne, la tronçonneuse à disque utilise un disque rotatif comme lame de coupe.
Caractéristiques Principales :
Moteur : Peut être à essence ou électrique, fournissant la puissance nécessaire pour faire tourner le disque de coupe.
Disque de Coupe : Un disque circulaire, généralement en métal ou en diamant, qui est conçu pour couper à travers des matériaux solides.
Poignées : Pour manipuler l'outil en toute sécurité et précision.
Capot de Protection : Une protection autour du disque pour réduire les risques de projections et de contact accidentel.
Système de Refroidissement (sur certains modèles) : Utilisé pour refroidir le disque pendant la coupe, particulièrement utile pour les coupes prolongées.</t>
  </si>
  <si>
    <t>outillage conforme au norme CE  et adapter a la tache
installer des  dispositifs de verrouillage automatique ou des systèmes de protection pour éviter le contact direct avec les parties tranchantes des outils. 
Installer des dispositifs de protection sur les machines (carters, barrières)
utiliser le capot de protection pour minimiser les risques de projection de débris.</t>
  </si>
  <si>
    <t>01-Conditions météorologiques : Suspendre les travaux par mauvais temps pour éviter les accidents liés aux intempéries.
02-Gestion des charges : Respecter les charges maximales et utiliser des équipements de levage appropriés pour les objets lourds.
respecter la charge nominale 
75 dans/m²pour Contrôle sans stockage
150 dans/m²/200 dans/m²  pour Travaux d’inspection, peinture, ravalement
300 dans/m²/450 dans/m²pour Travaux de briquetage, bétonnage et plâtrage
600 dans/m²pour Travaux de maçonnerie
l’échafaudage ne doit jamais être monté sur un sol meuble (sable, terre molle, graviers...)
03-Les distances minimales suivantes, par rapport aux lignes électriques, doivent être respectées ;
3 mètres pour des lignes électriques inférieures à 50 000 V ;
 5 mètres pour des lignes supérieures à 50 000 V.
la distance nécessaire entre le point d’ancrage du harnais de l'utilisateur et le sol (ou le premier obstacle), pour éviter de heurter le sol en cas de chute.
respecter La distance de tirant d’air comprend :
 3,5 m (longe et extension de l’absorbeur d’énergie) + 1.5 m (distance entre l’attache du harnais et pieds) + 1 mètre de sécurité.
04-Cas de hauteur  entre 6m et 16 m mètres (entre point d’ancrage et le sol)
Dans ce cas, le tirant d’air est supérieur ou égale à 6m, l’utilisation d’une longe avec absorbeur d’énergie est obligatoire.
05-utilisation, vérifier la stabilité, les fixations, et les charges maximales supportées.
06 -Vous devez préciser aux opérateurs les points d’ancrage qu’ils peuvent utiliser (pour éviter un mouvement pendulaire en cas de chute).
07-  Ancrages et amarrages-Ils doivent être placés tous les 24 m2, et tous les
12 m2 si l’échafaudage est bâché (se reporter à
la notice du fabricant).</t>
  </si>
  <si>
    <t>01-Conditions météorologiques : Suspendre les travaux par mauvais temps pour éviter les accidents liés aux intempéries.
02-Gestion des charges : Respecter les charges maximales et utiliser des équipements de levage appropriés pour les objets lourds.
respecter la charge nominale 
75 dans/m²pour Contrôle sans stockage
150 dans/m²/200 dans/m²  pour Travaux d’inspection, peinture, ravalement
300 dans/m²/450 dans/m²pour Travaux de briquetage, bétonnage et plâtrage
600 dans/m²pour Travaux de maçonnerie
l’échafaudage ne doit jamais être monté sur un sol meuble (sable, terre molle, graviers...) ;
03-Les distances minimales suivantes, par rapport aux lignes électriques, doivent être respectées ;
o 3 mètres pour des lignes électriques inférieures à 50 000 V ;
o 5 mètres pour des lignes supérieures à 50 000 V.
Pour les échafaudages de hauteur supérieure à 16 mètres ou de forme non standard, ils ne peuvent être montés qu’après avoir fait l’objet de plan et de note de calcul, approuvés par un bureau de contrôle agréé ;
04-la distance nécessaire entre le point d’ancrage du harnais de l'utilisateur et le sol (ou le premier obstacle), pour éviter de heurter le sol en cas de chute.
respecter La distance de tirant d’air comprend :
 3,5 m (longe et extension de l’absorbeur d’énergie) + 1.5 m (distance entre l’attache du 
  Ancrages et amarrages-Ils doivent être placés tous les 24 m2, et tous les
12 m2 si l’échafaudage est bâché (se reporter à
la notice du fabricant).</t>
  </si>
  <si>
    <t xml:space="preserve"> 
 hauteur entre 6m et 24m </t>
  </si>
  <si>
    <t xml:space="preserve"> hauteur sup a 24m</t>
  </si>
  <si>
    <t>Un marteau piqueur pneumatique est un outil puissant utilisé principalement dans les travaux de démolition, de burinage, et de creusement. Fonctionnant à l'air comprimé, il est conçu pour briser des matériaux durs comme le béton, l'asphalte, ou la roche. Le marteau piqueur pneumatique est couramment utilisé dans les secteurs de la construction, des travaux publics, et des mines.
Caractéristiques Principales :
Source d'Énergie : L'air comprimé est fourni par un compresseur d'air, ce qui actionne un piston à l'intérieur du marteau piqueur pour produire des impacts rapides et puissants.
Outil de Percussion : Généralement équipé d'un burin ou d'une pointe, le marteau piqueur peut être adapté en fonction du type de travail à effectuer.
Poignées Antivibrations : Certaines versions incluent des poignées conçues pour réduire les vibrations ressenties par l'utilisateur.
Système d'Absorption des Chocs : Un système intégré dans certains modèles pour minimiser les chocs sur l'opérateur.
Cadence de Frappe : Le nombre de coups par minute (bpm), qui peut varier en fonction de la taille et de la puissance de l'outil.</t>
  </si>
  <si>
    <t>Un marteau piqueur électrique est un outil de démolition portable alimenté par l'électricité, conçu pour effectuer des travaux de burinage, de démolition, et de creusement. Contrairement aux marteaux piqueurs pneumatiques qui utilisent de l'air comprimé, les marteaux piqueurs électriques sont alimentés par un moteur électrique. Ils sont largement utilisés dans les travaux de construction, de rénovation, et dans les petits chantiers où une alimentation électrique est disponible.
Caractéristiques Principales :
Source d'Énergie : Fonctionne à l'électricité, généralement via une alimentation en 220V ou 110V, selon les normes locales.
Moteur Électrique : Actionne un mécanisme de percussion qui génère des coups puissants et rapides pour briser des matériaux durs.
Outils de Percussion : Le marteau piqueur est équipé de burins interchangeables, adaptés à différents types de matériaux comme le béton, l'asphalte, ou la pierre.
Portabilité : Généralement plus léger et plus facile à transporter que les modèles pneumatiques.
Niveau de Bruit et Vibrations : Peut produire un niveau de bruit et de vibrations élevés, nécessitant des mesures de protection appropriées.</t>
  </si>
  <si>
    <t>Un réacteur ou cuve d'attaque est un équipement industriel utilisé dans les processus chimiques, notamment dans le secteur de l'extraction et du traitement des minerais. Ce type de réacteur est conçu pour réaliser des réactions chimiques en présence d'acides ou d'autres substances agressives, visant à attaquer ou dissoudre les composants d'un matériau pour en extraire les éléments souhaités, comme les métaux.
Caractéristiques Principales :
Matériau de Construction : Souvent fabriqué en acier inoxydable ou en alliage résistant à la corrosion, avec des revêtements internes en caoutchouc ou en brique pour résister aux produits chimiques agressifs.
Système de Chauffage : Peut être équipé de systèmes de chauffage (électriques, vapeur, etc.) pour contrôler la température des réactions chimiques.
Agitateurs Internes : Souvent équipés d'agitateurs pour assurer un mélange homogène des réactifs.
Systèmes de Sécurité : Comprend des soupapes de surpression, des capteurs de température et de pression pour surveiller les conditions internes.
Utilisation Courante : Utilisé dans l'industrie des phosphates, l'industrie chimique, et dans la production de métaux.</t>
  </si>
  <si>
    <t>Une cheminée des gaz est une structure utilisée pour évacuer les gaz résiduels produits par des processus industriels, comme la combustion dans des chaudières, des fours, ou des réacteurs chimiques. Ces cheminées permettent de disperser les gaz à une hauteur suffisante pour minimiser leur impact sur l'environnement et sur la santé humaine en évitant leur concentration près du sol.
Caractéristiques Principales :
Matériau de Construction : Généralement en acier, béton armé, ou briques, souvent recouvert d’un revêtement résistant à la corrosion et aux hautes températures.
Hauteur : Varie selon les exigences réglementaires et la nature des gaz évacués, avec des cheminées pouvant atteindre plusieurs dizaines de mètres de haut.
Systèmes de Traitement : Certaines cheminées sont équipées de systèmes de traitement des gaz (filtres, scrubbers) pour réduire les émissions de polluants avant leur libération dans l'atmosphère.
Utilisation Courante : Utilisée dans les centrales électriques, les usines chimiques, les raffineries, et d'autres installations industrielles générant des gaz à évacuer.</t>
  </si>
  <si>
    <t xml:space="preserve">
Les réservoirs ou bacs de stockage sont des structures utilisées pour stocker divers types de liquides, gaz, ou matériaux solides en vrac. Ils sont couramment utilisés dans diverses industries, notamment l'industrie chimique, pétrolière, alimentaire, et agricole. Les réservoirs peuvent varier en taille, en matériau de construction, et en conception selon leur contenu et l'application spécifique.
Caractéristiques Principales :
Matériau de Construction : Les réservoirs peuvent être en acier, béton, plastique, fibre de verre ou autres matériaux résistants à la corrosion, aux produits chimiques, et aux températures extrêmes.
Types de Réservoirs :
Réservoirs Aériens : Placés au-dessus du sol, souvent cylindriques et équipés de dispositifs de sécurité comme des soupapes de décharge.
Réservoirs Souterrains : Enfouis sous terre, utilisés pour minimiser l'impact visuel ou pour des raisons de sécurité.
Bacs de Stockage : Souvent utilisés pour des matériaux solides en vrac, de taille variable, avec des systèmes d'agitation ou de contrôle de température.
Utilisation Courante : Stockage de pétrole, produits chimiques, eaux de pluie, aliments liquides, grains, engrais, etc.
Accessoires : Équipés de jauges de niveau, vannes, systèmes de ventilation, et parfois de systèmes de chauffage ou de refroidissement</t>
  </si>
  <si>
    <t xml:space="preserve">est un appareil utilisé dans les processus de distillation pour séparer des mélanges en leurs composants individuels par évaporation et condensation. Le bouilleur chauffe le mélange liquide jusqu'à ce que les composants atteignent leur point d'ébullition, produisant des vapeurs qui sont ensuite condensées pour récupérer les substances distillées.
Fonctionnement :
Chauffage : Le bouilleur chauffe le mélange, provoquant l'évaporation des composants ayant des points d'ébullition différents.
Vaporisation : Les composants avec des points d'ébullition plus bas s'évaporent d'abord et passent dans une colonne de distillation.
Condensation : Les vapeurs sont ensuite refroidies dans un condenseur, où elles se transforment en liquide, collecté comme distillat.
Récupération : Le distillat est récupéré dans des récipients séparés pour chaque composant.
Utilisations Courantes :
Industrie Chimique : Pour la purification de produits chimiques.
Production d'Alcool : Dans les distilleries pour produire des spiritueux.
Traitement des Eaux Usées : Pour séparer les polluants des effluents.
Pharmacologie : Pour isoler des composés actifs.
</t>
  </si>
  <si>
    <t>Un laveur de gaz, également appelé scrubber, est un dispositif utilisé dans les industries pour purifier les gaz en éliminant les polluants et les particules. Ce processus se fait en faisant passer les gaz à travers un liquide de lavage (souvent de l'eau ou une solution chimique) qui capture et neutralise les contaminants.
Fonctionnement :
Entrée des Gaz Pollués : Les gaz contaminés sont introduits dans le laveur.
Contact avec le Liquide de Lavage : Les gaz passent à travers une série de sprays ou de films de liquide de lavage, qui retient les particules et dissout certains gaz acides ou toxiques.
Séparation des Polluants : Les polluants sont absorbés ou réagissent avec le liquide, les séparant du flux de gaz.
Sortie des Gaz Purifiés : Les gaz épurés sont évacués du système, tandis que les liquides de lavage souillés sont traités ou réutilisés.
Utilisations Courantes :
Industrie Chimique : Pour neutraliser les émissions de gaz acides.
Centrales Thermiques : Pour réduire les émissions de dioxyde de soufre.
Industrie du Traitement des Déchets : Pour éliminer les polluants des gaz d'incinération.
Production Métallurgique : Pour capter les poussières et vapeurs métalliques.</t>
  </si>
  <si>
    <t>Un élévateur à godet est un dispositif de manutention utilisé pour transporter des matériaux en vrac (comme des céréales, du charbon, du ciment, ou des minerais) verticalement ou sur une pente raide. Il est composé d'une série de godets fixés à une bande transporteuse ou à une chaîne, qui capturent les matériaux à leur point de chargement, les élèvent, et les déversent à l'endroit de destination.
Fonctionnement :
Chargement : Les matériaux en vrac sont introduits dans les godets à la base de l'élévateur.
Transport : Les godets, fixés à une courroie ou à une chaîne, sont entraînés par des poulies ou des roues dentées, ce qui permet de transporter les matériaux vers le haut.
Déchargement : À l'arrivée au sommet, les godets basculent ou se retournent pour déverser leur contenu dans une goulotte ou un réservoir.
Utilisations Courantes :
Industrie Agricole : Transport des céréales dans les silos.
Industrie Minière : Élèvement de minerais et de charbon.
Industrie de la Construction : Transport de ciment et autres matériaux en vrac.
Industrie Alimentaire : Transport de produits alimentaires en vrac comme le sucre, le riz, ou le blé.</t>
  </si>
  <si>
    <t xml:space="preserve">Le broyeur à pendule est un équipement industriel utilisé pour broyer des matériaux en particules fines. Il est souvent employé dans les industries minières, de la construction, et de la production de matériaux tels que le ciment, les minerais, ou les pierres.
Fonctionnement :
Le broyeur à pendule fonctionne en utilisant un ensemble de balanciers (ou pendules) attachés à un arbre vertical. Lorsque l'arbre tourne, les pendules tournent autour de l'axe central, broyant le matériau contre une meule ou une plaque fixe. Le produit broyé est ensuite collecté à la sortie du broyeur.
Caractéristiques Techniques :
Capacité de Production : Varie selon le type de matériau à broyer et la finesse requise.
Taille d'Alimentation : Capable de traiter de gros morceaux de matériaux, souvent jusqu'à 30-50 mm.
Finesse du Produit : Peut broyer les matériaux jusqu'à une finesse de 100 à 500 mesh, en fonction des besoins.
Énergie : Alimenté électriquement, avec des moteurs de grande puissance pour supporter la rotation des pendules.
Utilisations Courantes :
Industrie Minière : Broyage de minerais avant traitement ultérieur.
Industrie du Ciment : Préparation de la matière première pour la fabrication du ciment.
Industrie de la Construction : Broyage des matériaux de construction comme le calcaire ou le marbre.
</t>
  </si>
  <si>
    <t>Bruit Excessif</t>
  </si>
  <si>
    <t>Le broyeur à boulet est un type de broyeur utilisé pour le broyage de matériaux en poudre fine, principalement dans les industries minière, de la construction, et de fabrication de ciment. Il est largement utilisé pour réduire la taille des matériaux solides tels que les minerais, le charbon, et le clinker de ciment.
Fonctionnement :
Le broyeur à boulet fonctionne en utilisant des boulets en acier ou en fonte qui sont placés dans un tambour rotatif. Le tambour tourne à une vitesse déterminée, provoquant la chute et le rouleau des boulets sur les matériaux à broyer. Le matériau est écrasé et broyé en petits morceaux à mesure que les boulets se déplacent à l'intérieur du tambour.
Caractéristiques Techniques :
Capacité de Production : Peut traiter des tonnes de matériaux par heure, en fonction de la taille du broyeur.
Taille d'Alimentation : Généralement capable de traiter des matériaux avec une taille d'alimentation jusqu'à environ 50 mm.
Finesse du Produit : Produit une poudre fine avec une finesse variant de 100 à 400 mesh, selon les besoins spécifiques.
Énergie : Alimenté par des moteurs électriques de grande puissance pour faire tourner le tambour et entraîner les boulets.</t>
  </si>
  <si>
    <t>Risque de Blessures Musculaires et Squelettiques</t>
  </si>
  <si>
    <t xml:space="preserve">changement des boulet </t>
  </si>
  <si>
    <t xml:space="preserve">poid et la charge </t>
  </si>
  <si>
    <t>Utiliser des équipements de levage pour manipuler les boulets lourds.e</t>
  </si>
  <si>
    <t>broyeur a boulet</t>
  </si>
  <si>
    <t xml:space="preserve">n cyclone de dépoussiérage est un équipement utilisé pour séparer les particules de poussière et d'autres particules solides de l'air ou des gaz. Il est couramment employé dans les systèmes de traitement de l'air industriel, les systèmes de ventilation et les processus de fabrication pour améliorer la qualité de l'air et réduire les niveaux de poussière dans l'environnement de travail.
Fonctionnement :
Le cyclone de dépoussiérage fonctionne sur le principe de la force centrifuge. L'air chargé de poussière entre dans le cyclone à grande vitesse, créant un tourbillon ou une spirale. Les particules de poussière, plus lourdes que l'air, sont projetées vers les parois du cyclone par la force centrifuge et se déposent dans le fond du cyclone. L'air purifié sort par un orifice situé en haut du cyclone.
Caractéristiques Techniques :
Capacité de Traitement : Peut traiter des volumes d'air élevés, adaptés aux besoins spécifiques de l'installation.
Efficacité de Séparation : Peut capturer des particules de différentes tailles, généralement efficaces pour les particules grossières.
Construction : Fabriqué généralement en métal résistant à l'usure et à la corrosion.
Utilisations Courantes :
Industrie Minérale : Séparation des particules de poussière générées lors du traitement des minerais.
Industrie du Ciment : Réduction des niveaux de poussière dans les installations de production de ciment.
Usines de Fabrication : Maintien d'une atmosphère propre et réduction des risques d'explosion de poussières.
</t>
  </si>
  <si>
    <t>Un séparateur dynamique est un dispositif utilisé dans les systèmes de traitement de l'air, de poussières, ou de matériaux granulaires pour séparer les particules en fonction de leur taille, densité ou d'autres propriétés. Il est couramment utilisé dans les industries de ciment, minière, métallurgique et chimique pour améliorer la qualité des produits finis et optimiser les processus de production.
Fonctionnement :
Le séparateur dynamique fonctionne en utilisant une combinaison de forces centrifuges et de forces d'air pour séparer les particules. Les particules plus lourdes ou plus grandes sont projetées vers la périphérie du séparateur où elles sont collectées, tandis que les particules plus légères ou plus petites sont maintenues en suspension dans le courant d'air et extraites à travers une sortie.
Caractéristiques Techniques :
Principes de Séparation : Utilise des roues à pales ou des grilles pour créer des forces centrifuges et des courants d'air.
Capacité : Peut traiter de grandes quantités de matériaux ou d'air en fonction de la taille et de la configuration du séparateur.
Applications : Utilisé pour séparer les particules de taille variée dans les processus de broyage, de classification ou de filtration.
Utilisations Courantes :
Industrie du Ciment : Séparation des particules de ciment pour améliorer la qualité du produit.
Industrie Minérale : Tri des matériaux extraits pour séparer les particules fines des particules grossières.
Industrie Chimique : Filtration des produits chimiques et séparation des particules pour des applications spécifiques.</t>
  </si>
  <si>
    <t>Un séparateur dynamique est un dispositif utilisé dans les systèmes de traitement de l'air, de poussières, ou de matériaux granulaires pour séparer les particules en fonction de leur taille, densité ou d'autres propriétés. Il est couramment utilisé dans les industries de ciment, minière, métallurgique et chimique pour améliorer la qualité des produits finis et optimiser les processus de production.</t>
  </si>
  <si>
    <t>Une trémie de stockage est un réservoir conçu pour stocker des matériaux en vrac tels que des grains, des minerais, des agrégats, ou des produits chimiques dans divers secteurs industriels. La trémie sert non seulement à contenir ces matériaux, mais aussi à faciliter leur déchargement de manière contrôlée pour les étapes ultérieures de traitement ou de transport</t>
  </si>
  <si>
    <t>Un silo est une structure de stockage utilisée principalement dans l'agriculture, l'industrie alimentaire, et dans certaines industries manufacturières pour entreposer de grandes quantités de matériaux en vrac, tels que les grains, les céréales, les aliments pour animaux, ou d'autres matières premières. Les silos peuvent également être utilisés pour le stockage de produits chimiques, de ciments, et même de biogaz dans certains cas.
Types de Silos :
Silo Tour : Structure verticale haute et cylindrique, généralement utilisée pour le stockage de grains ou d'ensilage.
Silo à Tranchée : Silo horizontal, souvent creusé dans le sol ou recouvert pour stocker de l'ensilage.
Silo de Surface : Structure généralement métallique, utilisée pour le stockage de matériaux pulvérulents comme le ciment.
Silo à Grains : Spécifiquement conçu pour le stockage et la gestion des grains, il peut être équipé de systèmes de ventilation pour maintenir la qualité des grains.</t>
  </si>
  <si>
    <t>Une halle de stockage est une structure couverte, souvent de grande taille, utilisée pour entreposer divers matériaux, produits finis, ou matières premières dans un environnement protégé. Ces halls sont couramment utilisés dans les secteurs de l'agriculture, de l'industrie, de la logistique, et du commerce pour le stockage à court ou à long terme. Ils peuvent être construits en métal, en bois, ou en matériaux composites, et peuvent inclure des équipements de manutention tels que des convoyeurs, des chariots élévateurs, ou des systèmes automatisés.
Caractéristiques Principales :
Dimensions : Varient selon les besoins, avec des hauteurs sous plafond souvent élevées pour permettre le stockage en hauteur.
Matériaux de Construction : Structures métalliques, bardage en acier, parfois en bois pour certaines utilisations spécifiques.
Systèmes Associés : Ventilation, éclairage, systèmes de sécurité incendie, parfois isolation thermique ou frigorifique selon les produits stockés.
Accès : Grandes portes, souvent motorisées, permettant l’entrée de camions ou d’équipements de manutention.
Utilisation : Stockage de produits manufacturés, de matériaux de construction, de machines, ou de marchandises en transit.</t>
  </si>
  <si>
    <t xml:space="preserve">Le filtre de dépoussiérage est un dispositif utilisé dans les installations industrielles pour capturer et éliminer les particules solides présentes dans l'air ou les gaz évacués. Ces systèmes sont essentiels dans les environnements où des processus génèrent beaucoup de poussières, comme dans les cimenteries, les centrales thermiques, les fonderies, ou les industries chimiques. Le filtre de dépoussiérage permet de maintenir la qualité de l'air et de protéger les travailleurs ainsi que l'environnement des effets nocifs des poussières.
Types de Filtres de Dépoussiérage :
Filtres à Manches : Utilisent des manches filtrantes en tissu qui retiennent les particules de poussière, avec un système de nettoyage par secouage ou par air comprimé.
Filtres à Cartouches : Similaires aux filtres à manches, mais utilisent des cartouches plissées pour augmenter la surface de filtration.
</t>
  </si>
  <si>
    <t>Un compresseur électrique est un appareil qui utilise un moteur électrique pour comprimer l'air ou d'autres gaz, augmentant ainsi leur pression pour diverses applications industrielles et commerciales. Les compresseurs électriques sont couramment utilisés dans des domaines tels que la peinture, le gonflage des pneus, le nettoyage, et l'alimentation d'outils pneumatiques.</t>
  </si>
  <si>
    <t>Un compresseur à vis lubrifié est un type de compresseur rotatif qui utilise deux rotors hélicoïdaux pour comprimer l'air. Dans ce type de compresseur, l'huile est utilisée pour lubrifier les vis, sceller l'air comprimé, et dissiper la chaleur générée par le processus de compression. Les compresseurs à vis lubrifiés sont largement utilisés dans les applications industrielles pour fournir de l'air comprimé de manière continue et efficace.</t>
  </si>
  <si>
    <t>Un compresseur à moteur diesel est un type de compresseur d'air qui utilise un moteur diesel pour entraîner le mécanisme de compression. Ces compresseurs sont souvent utilisés dans des environnements où l'accès à l'électricité est limité ou inexistant. Ils sont couramment employés sur les chantiers de construction, dans les zones rurales, ou dans les applications industrielles nécessitant une source d'air comprimé mobile.</t>
  </si>
  <si>
    <t xml:space="preserve">Un ballon de condensat est un réservoir conçu pour recueillir le condensat produit lors de la condensation de la vapeur d'eau dans un système de chauffage ou de production de vapeur. Il permet de récupérer l'eau condensée pour la réutiliser dans le système ou pour d'autres applications. La conduite de vapeur d'eau, </t>
  </si>
  <si>
    <t>Un échangeur thermique vertical est un dispositif utilisé pour transférer la chaleur entre deux fluides sans les mélanger. Dans cet équipement, les fluides circulent à travers des tubes ou des plaques disposés verticalement, ce qui favorise une meilleure convection et une surface d'échange thermique plus efficace. Les échangeurs thermiques verticaux sont souvent utilisés dans des applications industrielles, notamment dans les systèmes de chauffage, de climatisation et de traitement des fluides.</t>
  </si>
  <si>
    <t>Une conduite de vapeur d'eau est un système de tuyauterie conçu pour transporter de la vapeur à haute pression et à haute température, généralement utilisée dans des applications industrielles pour le chauffage, la production d'énergie ou des procédés de transformation. Ces conduites sont souvent fabriquées en acier ou en matériaux résistants à la corrosion et à la chaleur, et sont équipées de vannes, de régulateurs de pression et de dispositifs de sécurité pour assurer un fonctionnement sûr et efficace.</t>
  </si>
  <si>
    <t>Une chaudière est un équipement conçu pour produire de la vapeur ou de l'eau chaude à partir d'un combustible (comme le gaz, le fioul, le charbon, ou l'électricité) ou de la chaleur générée par des processus industriels. Elle joue un rôle crucial dans de nombreux systèmes de chauffage, de production d'énergie et d'applications industrielles.
Fonctionnement de la Chaudière
Chauffage de l'Eau : La chaudière chauffe l'eau à l'aide d'un échangeur de chaleur, où le combustible est brûlé pour générer de la chaleur.
Vapeur : Dans les chaudières à vapeur, l'eau chauffée se transforme en vapeur, qui peut être utilisée pour des processus industriels, le chauffage, ou la production d'électricité.
Circulation : L'eau ou la vapeur circulent à travers des tuyaux pour transférer la chaleur vers des radiateurs, des systèmes de climatisation ou d'autres équipements.
Types de Chaudières
Chaudières à Tube d'Eau : L'eau circule à l'intérieur des tubes, tandis que les gaz de combustion les entourent. Ce type est plus efficace pour des applications à haute pression.
Chaudières à Tube de Fumée : Les gaz de combustion passent à travers les tubes qui sont immergés dans l'eau. Elles sont couramment utilisées pour des applications à basse pression.
Chaudières à Combustible Solide : Utilisent des combustibles solides comme le charbon ou le bois.
Chaudières Électriques : Utilisent l'électricité pour chauffer l'eau. Elles sont généralement utilisées dans des applications où l'accès à d'autres combustibles est limité.
Chaudières à Condensation : Récupèrent la chaleur des gaz de combustion pour améliorer leur efficacité énergétique.</t>
  </si>
  <si>
    <t>Un ballon d'air est un réservoir conçu pour stocker de l'air comprimé. Il est utilisé dans divers systèmes pneumatiques et hydrauliques pour réguler la pression, fournir un réservoir tampon et assurer un approvisionnement constant en air comprimé pour des applications industrielles, commerciales ou domestiques. Ces ballons peuvent être fabriqués en acier, en aluminium ou en matériaux composites, et sont souvent dotés de dispositifs de sécurité pour prévenir les surpressions.
Fonctionnement du Ballon d'Air
Stockage d'Air Comprimé : Le ballon emmagasine l'air sous pression, ce qui permet de compenser les variations de demande en air comprimé dans un système.
Régulation de Pression : Il aide à maintenir une pression stable dans les conduites d'air, ce qui est crucial pour le bon fonctionnement des outils pneumatiques et des machines.
Réduction des Pulsations : Le ballon d'air agit comme un réservoir tampon pour absorber les variations de pression et réduire les pulsations dans le système.</t>
  </si>
  <si>
    <t>Une conduite de transfert est un système de tuyauterie conçu pour transporter des fluides (liquides, gaz ou solides en suspension) d'un point à un autre au sein d'une installation industrielle ou d'un bâtiment. Ces conduites sont utilisées dans diverses applications, notamment dans les secteurs pétrolier, chimique, alimentaire, et de l'eau.
Fonctionnement de la Conduite de Transfert
Transport de Fluides : Les conduites de transfert acheminent des fluides à travers des systèmes de pompes, de compresseurs ou de gravité.
Matériaux de Construction : Elles sont généralement fabriquées à partir de matériaux tels que l'acier, le PVC, l'inox ou le polyéthylène, en fonction du type de fluide et des conditions de fonctionnement (température, pression, corrosivité).</t>
  </si>
  <si>
    <t>Les escaliers sont des structures utilisées pour relier différents niveaux d'un bâtiment ou d'un espace, permettant aux personnes de monter ou de descendre d'un étage à l'autre. Ils peuvent être construits à partir de divers matériaux, notamment le béton, le bois, l'acier, et le verre, et peuvent avoir différentes conceptions selon leur usage, leur esthétique et les normes de sécurité.
Fonctionnement des Escaliers
Conception : Les escaliers se composent généralement de plusieurs éléments, dont les marches, les contremarches (si présentes), les limons (supports latéraux), et les garde-corps.
Types d'Escaliers :
Escaliers droits : Les plus simples, sans courbure.
Escaliers en colimaçon : Formés d'un spirale, économisant de l'espace.
Escaliers à rampe : Incluent des paliers et peuvent être plus larges pour un usage plus aisé</t>
  </si>
  <si>
    <t>Les échelles crinoline sont des dispositifs de sécurité utilisés principalement dans les installations industrielles et les bâtiments pour permettre un accès sécurisé à des hauteurs importantes, telles que les toits ou les structures élevées. Elles se distinguent par leur conception spécifique, qui inclut des supports latéraux (ou crinolines) et des échelons souvent plus larges pour assurer une montée et une descente sécurisées.
Fonctionnement des Échelles Crinoline
Structure : L'échelle est généralement composée de deux montants verticaux (supports latéraux) et de plusieurs échelons horizontaux. Les montants sont souvent dotés de crinolines, qui sont des barres transversales qui empêchent l'utilisateur de tomber.
Installation : Les échelles crinoline sont souvent fixées à un mur ou à une structure, permettant ainsi un accès stable et sécurisé à des niveaux élevés.</t>
  </si>
  <si>
    <t>Une passerelle est une structure conçue pour permettre le passage d'une personne ou d'un groupe de personnes d'un point à un autre, souvent au-dessus d'une surface, comme un chemin, une route, un cours d'eau ou une zone industrielle. Elle peut être temporaire ou permanente et est utilisée dans divers contextes, allant des infrastructures publiques aux installations industrielles.
Fonctionnement de la Passerelle
Conception : Les passerelles sont généralement composées de supports (piliers ou poutres) et d'une surface de marche (plancher). Elles peuvent être en béton, en acier, en bois ou en matériaux composites.
Types :
Passerelles piétonnes : Conçues spécifiquement pour les piétons.
Passerelles routières : Permettent le passage de véhicules.
Passerelles modulaires : Structures temporaires souvent utilisées dans des contextes de construction ou d'événements.</t>
  </si>
  <si>
    <t>Les zones de circulation partagées sont des espaces où piétons et véhicules coexistent, nécessitant une attention particulière pour garantir la sécurité et l'efficacité de la circulation. Ces zones peuvent se trouver dans des environnements urbains, des parkings, des sites industriels ou des zones commerciales.
Fonctionnement des Zones de Circulation Partagées
Aménagement : Ces zones sont souvent conçues pour minimiser les conflits entre piétons et véhicules. Cela peut inclure des marquages au sol, des panneaux de signalisation et des aménagements spécifiques comme des trottoirs et des zones de stationnement.
Réglementation : Des règles de circulation spécifiques peuvent s'appliquer pour encadrer le comportement des conducteurs et des piétons, favorisant une cohabitation sécurisée.</t>
  </si>
  <si>
    <t>La toiture est la partie supérieure d'un bâtiment, conçue pour le protéger des intempéries et pour offrir une isolation thermique et acoustique. Elle joue un rôle crucial dans la structure d'un bâtiment, assurant la durabilité et le confort intérieur.
Fonctionnement de la Toiture
Protection : La toiture protège l'intérieur du bâtiment contre les éléments comme la pluie, la neige, le vent et le soleil.
Isolation : Elle contribue à l'isolation thermique, aidant à réguler la température intérieure et à réduire les coûts énergétiques.
Esthétique : La toiture contribue également à l'apparence générale du bâtiment, pouvant être conçue dans divers styles architecturaux.
Types de Toitures
Toitures Plates : Souvent utilisées dans les bâtiments commerciaux, elles nécessitent un drainage adéquat pour éviter l'accumulation d'eau.
Toitures en Pente : Composées de pentes pour faciliter l'écoulement de l'eau et de la neige, elles sont courantes dans les maisons résidentielles.
Toitures Végétalisées : Incorporent des plantes, offrant des avantages écologiques, telles que l'isolation et la gestion des eaux pluviales.</t>
  </si>
  <si>
    <t>L'échafaudage de pied, également appelé échafaudage roulant, est une structure temporaire utilisée pour soutenir les travailleurs et les matériaux lors de travaux en hauteur, tels que la peinture, la construction, ou la maintenance. Ce type d'échafaudage est conçu pour être facilement déplacé tout en offrant une plateforme stable et sécurisée.
Fonctionnement de l'Échafaudage de Pied/Roulant
Structure : Composé de cadres verticaux, de barres transversales, de plateformes et de roulettes. Les roulettes permettent un déplacement aisé d'un endroit à un autre.
Assemblage : Facile à monter et à démonter, souvent sans nécessiter d'outils spécifiques. Les utilisateurs peuvent ajuster la hauteur selon les besoins.
Utilisation : Idéal pour les travaux nécessitant un accès temporaire à des zones élevées, tout en permettant aux travailleurs de se déplacer librement.</t>
  </si>
  <si>
    <t>Les élévatrices mobiles de personnel (PEMP), également appelées nacelles élévatrices, sont des équipements de levage utilisés pour accéder à des zones en hauteur. Elles permettent aux travailleurs de réaliser des tâches telles que la maintenance, l'inspection, et la construction, tout en offrant un environnement sécurisé pour plusieurs personnes.
Fonctionnement des PEMP
Structure : Comprend une plateforme élévatrice montée sur un châssis mobile, souvent équipé de roues pour un déplacement facile.
Types :
Nacelles télescopiques : Permettent d’atteindre des hauteurs importantes avec une portée horizontale.
Nacelles articulées : Offrent une plus grande flexibilité pour accéder à des zones difficiles d'accès.
Nacelles à ciseaux : Idéales pour des travaux nécessitant une élévation verticale stable.</t>
  </si>
  <si>
    <t>Les plateformes suspendues motorisées, également connues sous le nom de nacelles suspendues, sont des équipements de levage utilisés pour effectuer des travaux en hauteur sur les façades de bâtiments et autres structures. Elles sont couramment utilisées dans le secteur de la construction, de la maintenance et du nettoyage.
Fonctionnement des Plateformes Suspendues Motorisées
Structure : Composées d'une plateforme horizontale suspendue par des câbles ou des chaînes, actionnées par un moteur électrique ou hydraulique. Ces plateformes peuvent être ajustées en hauteur pour permettre un accès facile à différentes zones.
Mécanisme de Levage : Utilisent des treuils pour monter et descendre la plateforme, souvent contrôlés par une commande à distance pour une manipulation aisée.
Applications
Construction et Rénovation : Idéales pour des travaux d'installation, de peinture ou de réparation sur les façades des bâtiments.
Maintenance : Utilisées pour l'entretien des équipements en hauteur, tels que les systèmes de climatisation ou les éclairages extérieurs.
Nettoyage : Pratiques pour le nettoyage de vitres ou d'autres surfaces en hauteur.</t>
  </si>
  <si>
    <t>Les bonbonnes ou bouteilles à gaz sont des conteneurs pressurisés utilisés pour stocker et transporter des gaz sous pression, tels que le propane, le butane, l'oxygène, l'azote, et d'autres gaz industriels ou médicaux. Elles sont largement utilisées dans divers secteurs, notamment la construction, la soudure, la cuisine, et les applications médicales.
Fonctionnement des Bonbonnes à Gaz
Construction : Fabriquées en acier, en aluminium ou en matériaux composites, ces bouteilles sont conçues pour résister à des pressions élevées. Elles possèdent un robinet ou une vanne pour contrôler le débit de gaz lors de l'utilisation.
Pression : Les gaz sont stockés sous pression, ce qui permet leur utilisation efficace. La pression peut varier selon le type de gaz et l'application.
Applications
Soudage et Découpe : Utilisées pour fournir des gaz comme l'acétylène et l'oxygène lors des opérations de soudage.
Chauffage et Cuisine : Les bouteilles de propane et de butane sont couramment utilisées pour le chauffage, la cuisson et les barbecues.
Médecine : Les bouteilles d'oxygène médical sont essentielles pour les soins aux patients.
Industrie : Utilisées dans divers processus industriels, notamment pour la chimie, la métallurgie et la recherche.</t>
  </si>
  <si>
    <t>Le poste électrique de soudure est un équipement utilisé pour réaliser des soudures en reliant des pièces métalliques par fusion. Ce type de poste est largement utilisé dans divers secteurs, y compris la construction, l'automobile, l'aéronautique, et la maintenance industrielle.
Fonctionnement du Poste Électrique de Soudure
Source d'Énergie : Utilise l'électricité pour générer la chaleur nécessaire à la fusion des métaux. La source d'énergie peut être un transformateur, un redresseur, ou un onduleur.
Processus de Soudure : Les deux principales méthodes incluent :
Soudure à l'Arc : Utilise un électrode enrobée qui fond sous l'effet de la chaleur produite par l'arc électrique.
Soudure MIG/MAG : Utilise un fil électrode continu et un gaz de protection pour éviter l'oxydation lors du processus de soudure.
Applications
Construction : Utilisée pour assembler des structures métalliques et des éléments de bâtiment.
Réparation : Pratique pour réparer des pièces endommagées ou usées dans divers équipements.
Fabrication : Utilisée dans la production d'objets métalliques, des pièces automobiles aux structures de machines.
Caractéristiques Techniques
Tension et Intensité : Varient selon le type de soudure et le matériau à souder, souvent réglables pour s'adapter aux différentes applications.
Portabilité : Certains postes de soudure sont compacts et légers, permettant une utilisation sur des sites éloignés.
Accessoires : Incluent souvent des masques de protection, des gants, des câbles, et des électrodes adaptés au type de soudure.</t>
  </si>
  <si>
    <t>Le bruit est défini comme tout son indésirable ou perturbateur qui peut avoir un impact négatif sur la santé, le bien-être et la productivité des individus. Il peut provenir de diverses sources, tant naturelles qu'anthropiques, et est souvent mesuré en décibels (dB).
Sources de Bruit
Industrielles : Machines, équipements de production, ventilateurs, compresseurs.
Transport : Véhicules, avions, trains, navires.
Domestiques : Appareils électroménagers, travaux de bricolage, musique forte.
Environnementales : Bruits naturels tels que le vent, la pluie, et les animaux.
Effets du Bruit sur la Santé
Audition : Exposition prolongée à des niveaux de bruit élevés peut entraîner des pertes auditives temporaires ou permanentes.
Santé Mentale : Le bruit peut provoquer du stress, de l'anxiété, et perturber le sommeil, affectant ainsi la santé mentale.
Performances : Un environnement bruyant peut réduire la concentration, diminuer la productivité et affecter la qualité du travail</t>
  </si>
  <si>
    <t>La température est une mesure de l'énergie thermique d'un système, reflétant le degré de chaleur ou de froid. Elle joue un rôle crucial dans de nombreux domaines, y compris la météorologie, l'ingénierie, la biologie et la santé.
Mesure de la Température
Unités : La température est généralement mesurée en trois unités principales :
Celsius (°C) : Utilisée couramment dans la plupart des pays.
Fahrenheit (°F) : Principalement utilisée aux États-Unis.
Kelvin (K) : Utilisée en sciences, notamment en physique et en chimie.
Instruments de Mesure :
Thermomètres : Dispositifs qui mesurent la température en utilisant des liquides (comme le mercure) ou des capteurs électroniques.
Thermocouples : Utilisés pour mesurer des températures élevées, notamment dans les applications industrielles.
Sondes de température : Utilisées dans des environnements variés pour des mesures précises.</t>
  </si>
  <si>
    <t>Les vibrations sont des oscillations mécaniques autour d'un point d'équilibre. Elles peuvent se produire dans divers systèmes, qu'ils soient naturels ou artificiels, et sont mesurées par leur fréquence, leur amplitude et leur durée.
Types de Vibrations
Vibrations Transversales : Les oscillations se produisent perpendiculairement à la direction de la propagation.
Vibrations Longitudinales : Les oscillations se produisent dans la même direction que la propagation.
Vibrations de Torsion : Les oscillations impliquent un mouvement de rotation autour d'un axe.
Sources de Vibrations
Mécaniques : Machines, équipements industriels, moteurs, compresseurs.
Environnementales : Bruits de circulation, vibrations sismiques, mouvements du sol.
Humaines : Utilisation d'outils à main, chocs ou impacts.</t>
  </si>
  <si>
    <t>La poussière est constituée de particules solides fines qui peuvent être suspendues dans l'air. Elle se forme à partir de diverses sources, tant naturelles qu'anthropiques, et peut avoir des effets significatifs sur la santé humaine, l'environnement et les équipements.
Types de Poussière
Poussière Minérale : Formée à partir de particules de sol, de sable ou de roches.
Poussière Organique : Provenant de matières végétales, animales ou de la décomposition de matériaux organiques.
Poussière Chimique : Contient des produits chimiques ou des résidus de processus industriels, comme les poussières de métaux lourds.
Sources de Poussière
Industrielles : Fabrication, construction, extraction minière, broyage de matériaux.
Agricoles : Labour, récolte, stockage de grains.
Domestiques : Activités de nettoyage, utilisation d'aspirateurs, circulation dans les maisons.</t>
  </si>
  <si>
    <t xml:space="preserve">papiers, cartons,
</t>
  </si>
  <si>
    <t xml:space="preserve">
produits chimique inflammables et explosifs</t>
  </si>
  <si>
    <t>Les papiers et cartons sont des matériaux courants utilisés pour l'emballage, l'impression et diverses applications domestiques et industrielles.
Ils sont généralement fabriqués à partir de cellulose, ce qui les rend facilement inflammables.</t>
  </si>
  <si>
    <t>Ces produits comprennent des solvants, des huiles, des liquides inflammables, et d'autres substances qui peuvent s'enflammer facilement à des températures relativement basses.</t>
  </si>
  <si>
    <t>Les gaz inflammables sont des gaz qui peuvent s'enflammer facilement lorsqu'ils sont mélangés à l'air et exposés à une source d'ignition. Le méthane (CH₄) est l'un des gaz inflammables les plus courants, souvent présent dans le gaz naturel.
Propriétés : Le méthane est incolore, inodore (bien qu'un odorant soit souvent ajouté pour des raisons de sécurité), et plus léger que l'air.</t>
  </si>
  <si>
    <t xml:space="preserve"> Les gaz asphyxiants sont des gaz qui peuvent provoquer une asphyxie en réduisant la quantité d'oxygène disponible dans l'air. Cela peut entraîner des troubles respiratoires, des pertes de connaissance, et même la mort.
Exemples :
Dioxyde de carbone (CO₂) : Gaz produit par la respiration, la combustion, et divers processus industriels. À des concentrations élevées, il peut provoquer une diminution de l'oxygène disponible.</t>
  </si>
  <si>
    <t>Formule Chimique : H₃PO₄
État : Acide inorganique, souvent sous forme de liquide clair et visqueux à température ambiante.
Utilisations : Principalement utilisé dans l'industrie alimentaire (comme additif), dans la fabrication d'engrais, et dans diverses applications industrielles, y compris comme agent de nettoyage et d'attaque pour les métaux.</t>
  </si>
  <si>
    <t>Caractéristiques
Formule Chimique : H₂SO₄
État : Acide inorganique, incolore, visqueux et très hygroscopique.
Utilisations : Utilisé dans divers secteurs, y compris la fabrication d'engrais, le raffinage du pétrole, la production de produits chimiques, et comme agent de déshydratation et de nettoyage.</t>
  </si>
  <si>
    <t xml:space="preserve">bruit entre </t>
  </si>
  <si>
    <t>75-85 dB</t>
  </si>
  <si>
    <t>&gt;- 20C</t>
  </si>
  <si>
    <t>&lt; 85 dB</t>
  </si>
  <si>
    <t xml:space="preserve">bruit inferieur a </t>
  </si>
  <si>
    <t>60 a 75 db</t>
  </si>
  <si>
    <t>&gt;0 °C</t>
  </si>
  <si>
    <t>25 °C,&gt;30°C</t>
  </si>
  <si>
    <t>0 °C,&lt;10°C</t>
  </si>
  <si>
    <t xml:space="preserve">température </t>
  </si>
  <si>
    <t>température</t>
  </si>
  <si>
    <t>30 °C,&gt;40°C</t>
  </si>
  <si>
    <t>&lt;40°C</t>
  </si>
  <si>
    <t xml:space="preserve">vibration de valeur </t>
  </si>
  <si>
    <t>&lt; 2.5 m/s²</t>
  </si>
  <si>
    <t>2.5 m/s², &gt;5 m/s²</t>
  </si>
  <si>
    <t xml:space="preserve">vibration </t>
  </si>
  <si>
    <t>&lt; 10 m/s</t>
  </si>
  <si>
    <t xml:space="preserve"> &lt; 1 mg/m³</t>
  </si>
  <si>
    <t xml:space="preserve"> poussière </t>
  </si>
  <si>
    <t xml:space="preserve"> 1mg/m³,&gt;5 mg/m³</t>
  </si>
  <si>
    <t xml:space="preserve"> 5 m/s², 10 m/s</t>
  </si>
  <si>
    <t>Environnement
de travail</t>
  </si>
  <si>
    <t xml:space="preserve">la valeur de poussière </t>
  </si>
  <si>
    <t xml:space="preserve"> 5mg/m³,&gt;10 mg/m³</t>
  </si>
  <si>
    <t>Casques antibruit
- Barrières acoustiques
- Revêtements absorbants sur les machines</t>
  </si>
  <si>
    <t>Légère fatigue auditive possible</t>
  </si>
  <si>
    <t xml:space="preserve"> Stress  liés au bruit continu</t>
  </si>
  <si>
    <t>Dommages auditifs permanents probables après une courte exposition
- Risque de surdité totale
- Augmentation des accidents
- Communication impossible sans dispositifs spéciaux</t>
  </si>
  <si>
    <t xml:space="preserve"> Risque élevé de perte auditive permanente
- Augmentation du stress et de la fatigue
- Communication impossible sans dispositifs spéciaux
Dommages auditifs possibles avec exposition prolongée
- Fatigue auditive
- Difficultés de communication</t>
  </si>
  <si>
    <t>Casques antibruit de haute performance
EPI avec haut niveau d'atténuation
- Barrières acoustiques
- Revêtements absorbants sur les machines</t>
  </si>
  <si>
    <t>Mise en place de protections auditives obligatoires 
- Limitation du temps d'exposition 
- Installer des cabines insonorisées, des silencieux sur les machines bruyantes, et des écrans acoustiques entre les sources de bruit et les travailleurs.
Matériaux absorbants dans les structures</t>
  </si>
  <si>
    <t xml:space="preserve"> Formation sur la gestion du bruit
- Périodes de repos régulières
- Contrôle médical régulier pour les travailleurs exposés
Mise en place d'une limite d'exposition au bruit, surveiller les niveaux sonores et organiser des pauses régulières en dehors des zones bruyantes.
Restrictions d'accès et zones de travail à bruit réduit</t>
  </si>
  <si>
    <t xml:space="preserve"> 85 dB;&lt;105 dB</t>
  </si>
  <si>
    <t xml:space="preserve"> &gt;105 dB</t>
  </si>
  <si>
    <t xml:space="preserve">
produits  explosifs</t>
  </si>
  <si>
    <t xml:space="preserve">
produits  inflammables</t>
  </si>
  <si>
    <t>&lt;10 mg/m³</t>
  </si>
  <si>
    <t xml:space="preserve">Gaz asphyxiants ( CO2) </t>
  </si>
  <si>
    <t xml:space="preserve">&gt; 1% </t>
  </si>
  <si>
    <t xml:space="preserve"> &lt; 1% </t>
  </si>
  <si>
    <t xml:space="preserve">Gaz asphyxiants (ex CO2) </t>
  </si>
  <si>
    <t xml:space="preserve">Gaz asphyxiants (azote) </t>
  </si>
  <si>
    <t>Gaz toxiques H2S</t>
  </si>
  <si>
    <t xml:space="preserve"> &lt; 50 ppm</t>
  </si>
  <si>
    <t>&gt; 50 ppm</t>
  </si>
  <si>
    <t>Gaz toxiques  CO</t>
  </si>
  <si>
    <t>L’hydrogène sulfuré (H₂S) est un gaz hautement toxique et inflammable avec une odeur caractéristique d’œufs pourris. Il est incolore et peut être mortel même à de faibles concentrations. Le H₂S est couramment rencontré dans des industries telles que le pétrole et le gaz, le traitement des eaux usées, l'exploitation minière, et l’agriculture.</t>
  </si>
  <si>
    <t xml:space="preserve">Gaz toxiques  CO, </t>
  </si>
  <si>
    <t>Le monoxyde de carbone (CO) est un gaz incolore, inodore, et insipide, ce qui le rend particulièrement dangereux puisqu’il est difficile à détecter sans équipement spécialisé. Il est produit par la combustion incomplète de combustibles contenant du carbone, tels que le charbon, le bois, le gaz naturel, le pétrole, et l’essence. Le CO est toxique et peut être mortel en cas d'exposition à des concentrations élevées.</t>
  </si>
  <si>
    <t>Arrêtez les sources de CO, évacuez, et fournissez de l'oxygène aux personnes exposées.</t>
  </si>
  <si>
    <t xml:space="preserve"> &lt; 100 ppm</t>
  </si>
  <si>
    <t>&gt;100 ppm</t>
  </si>
  <si>
    <t>Irritation, maux de tête, nausées
Irritation sévère des yeux
Toux, mal de gorge
Essoufflement</t>
  </si>
  <si>
    <t>&lt; 1 ppm</t>
  </si>
  <si>
    <t xml:space="preserve">Gaz toxiques HF1 - </t>
  </si>
  <si>
    <t>10ppm</t>
  </si>
  <si>
    <t>Gaz toxiques HF</t>
  </si>
  <si>
    <t>&gt; 10 ppm</t>
  </si>
  <si>
    <t xml:space="preserve">Gaz toxiques HF </t>
  </si>
  <si>
    <t>Arrêter ou isoler les processus émettant du gaz CO si possible.</t>
  </si>
  <si>
    <t>Arrêter ou isoler les processus émettant du gaz H2S si possible.</t>
  </si>
  <si>
    <t>L'acide fluorhydrique (HF) est un gaz ou un liquide très corrosif et toxique, utilisé couramment dans diverses industries, y compris la production de produits chimiques, le traitement du verre, et le nettoyage des métaux. HF est particulièrement dangereux car il peut provoquer des brûlures graves, des dommages tissulaires profonds, et est facilement absorbé par la peau, affectant ainsi les tissus sous-jacents et les os.</t>
  </si>
  <si>
    <t xml:space="preserve">Gaz toxiques SO2 </t>
  </si>
  <si>
    <t>&lt; 0,25 ppm</t>
  </si>
  <si>
    <t>&gt;0.25ppm ,&lt; 5 ppm</t>
  </si>
  <si>
    <t>&gt; 5 ppm</t>
  </si>
  <si>
    <t>Gaz toxiques SO3</t>
  </si>
  <si>
    <t>Gaz toxiques SO4</t>
  </si>
  <si>
    <t>Le dioxyde de soufre (SO₂) est un gaz incolore, au goût piquant et à l'odeur suffocante, souvent associé à la combustion de combustibles fossiles contenant du soufre, ainsi qu'à divers processus industriels comme la production de papier et de pulpe, la purification des métaux, et la fabrication de produits chimiques.</t>
  </si>
  <si>
    <t>Limitez l'exposition et Évacuez la zone immédiatement</t>
  </si>
  <si>
    <t xml:space="preserve">mini chargeuse </t>
  </si>
  <si>
    <t>Une mini-chargeuse, aussi appelée "chargeuse compacte", est un engin de chantier de petite taille, conçu pour effectuer diverses tâches dans des espaces restreints. Elle est équipée d'un godet à l'avant pour creuser, charger, transporter, et déverser des matériaux tels que de la terre, du gravier, du sable ou des débris. Ces machines sont extrêmement polyvalentes et peuvent être équipées de différents accessoires (fourches, balayeuses, tarières, etc.) en fonction des besoins du chantier.
Caractéristiques Principales :
Dimensions Compactes :
La mini-chargeuse est conçue pour opérer dans des zones où l'espace est limité, ce qui la rend idéale pour les travaux en intérieur ou dans des zones encombrées.
Maniabilité :
Grâce à sa direction à quatre roues motrices et son système de pivotement central, la mini-chargeuse peut effectuer des rotations sur elle-même, offrant une grande maniabilité même dans des espaces confinés.
Polyvalence :
La mini-chargeuse peut être équipée de divers accessoires interchangeables, la rendant capable de remplir plusieurs fonctions sur un chantier, telles que le nivellement, le terrassement, ou le déplacement de matériaux.
Cabine de Conduite :
La cabine de la mini-chargeuse est généralement équipée d'un siège pour l'opérateur, avec des commandes ergonomiques. Certaines versions disposent d'une cabine fermée, offrant une protection contre les intempéries et réduisant l'exposition au bruit et aux vibrations.</t>
  </si>
  <si>
    <t xml:space="preserve">01- Former les opérateurs à la conduite défensive et à la prise en compte des piétons dans les zones de travail.
 02-habilitation 
03-Mettre en place des zones de circulation clairement délimitées pour les piétons et mini chargeuse . 
</t>
  </si>
  <si>
    <t>01-Utiliser des gilets haute visibilité pour les piétons dans les zones où mini chargeuses  sont en fonctionnement</t>
  </si>
  <si>
    <t xml:space="preserve">01-Utiliser des ceintures de sécurité et des casques pour les opérateurs de cmini chargeuses  </t>
  </si>
  <si>
    <t xml:space="preserve">01-Former les opérateurs à la conduite sécurisée des mini chargeuses   et aux techniques de manipulation sécurisée des charges.
 02-habilitation 
</t>
  </si>
  <si>
    <t xml:space="preserve">
01-respecter la vitesse limite 
02-Installer des alarmes sonores et des lumières de signalisation sur mini chargeuse  pour avertir les piétons.
03-ne jamais se déplacer avec godet levée</t>
  </si>
  <si>
    <t>01-S'assurer que les sols des zones d'opération sont plats, secs, et exempts d'obstacles.
02-respecter la charge maximale 
03-respecter la vitesse limite 
04-ne jamais se déplacer avec godet levée
05-Installation de barrières de protection, stabilisateurs, et capteurs de charge pour éviter le basculement.</t>
  </si>
  <si>
    <t xml:space="preserve">conduite en SVR /PVC </t>
  </si>
  <si>
    <t>Émanations de poussières fines (silice, métal)</t>
  </si>
  <si>
    <r>
      <t>Maladies respiratoires</t>
    </r>
    <r>
      <rPr>
        <sz val="11"/>
        <color theme="1"/>
        <rFont val="Calibri"/>
        <family val="2"/>
        <scheme val="minor"/>
      </rPr>
      <t xml:space="preserve"> (silicose, cancers)</t>
    </r>
  </si>
  <si>
    <t xml:space="preserve">travaux de polisage des équipement en SVR </t>
  </si>
  <si>
    <t xml:space="preserve">
01-Ventilation et extraction locale : Installer des systèmes d’aspiration localisée sur les équipements de polissage pour capturer les poussières fines à la source.
02-Systèmes de filtration : Utiliser des filtres à haute efficacité (HEPA) pour éliminer les particules fines de l’air dans la zone de travail.
03-Confinement des zones de travail : Créer des zones fermées et isolées pour le polissage afin de contenir les poussières et empêcher leur dispersion dans les zones adjacentes.
04-Humidification : Utiliser des techniques d'humidification pour alourdir les particules de poussière et les empêcher de se disperser dans l’air.</t>
  </si>
  <si>
    <t>01-Formation des travailleurs : Former les employés sur les dangers des poussières fines (silice, métal) et les bonnes pratiques pour minimiser l’exposition.
02-Surveillance continue : Mesurer régulièrement les niveaux de poussières fines dans l’air avec des capteurs pour s'assurer qu'ils restent en dessous des seuils dangereux.
03-Limitation de l’exposition : Réduire la durée d'exposition des travailleurs en organisant des rotations d’équipe ou en limitant le temps passé dans les zones à risque.
04-Protocole de nettoyage : Mettre en place des procédures de nettoyage pour éliminer les poussières accumulées sur les surfaces et éviter leur remise en suspension dans l’air.</t>
  </si>
  <si>
    <t>01-Masques respiratoires : Utilisation de masques filtrants de type P3 adaptés pour les particules fines (silice, métal).
02-Protection oculaire : Lunettes de protection pour éviter que la poussière ne pénètre dans les yeux.
03-Vêtements de protection : Vêtements spéciaux pour éviter la contamination par les poussières fines, facilement nettoyables ou jetables après l’intervention.
04-Gants et protections cutanées : Gants pour éviter l’irritation et l'absorption cutanée de poussières métalliques ou de silice.</t>
  </si>
  <si>
    <t>Matériaux : Fabriqués à partir de plastiques résistants comme le PVC, le polypropylène (PP) ou le polyéthylène.
Résistance chimique : Ces plastiques sont choisis pour leur haute résistance à la corrosion et à divers produits chimiques, notamment les acides et les solvants.
. Réservoirs et Cuves en Plastique SVR
Fonction : Stocker des liquides corrosifs ou dangereux dans des environnements industriels.
Caractéristiques :
Matériaux : Réalisés en polyéthylène haute densité (PEHD) ou en polypropylène pour assurer une résistance chimique et mécanique.
Résistance aux UV : Certains réservoirs sont traités pour résister à l'exposition solaire lorsqu'ils sont installés en extérieur.
Étanchéité : Ces réservoirs sont souvent soudés ou moulés en une seule pièce pour éviter toute fuite.
4. Systèmes de Conduits en Plastique SVR
Fonction : Conduire des flux d'air ou de gaz corrosifs dans des usines ou des laboratoires.
Caractéristiques :
Construction : En plastique comme le PVC ou le PP, ces conduits sont résistants aux produits chimiques corrosifs et à l'usure.
Conception modulaire : Faciles à assembler, ils peuvent être adaptés à différents systèmes de ventilation ou de distribution de gaz.
Installation rapide : En raison de leur légèreté, ils sont faciles à installer, souvent avec des colliers de fixation et des raccords modulaires.
5. Ventilateurs et Extracteurs en Plastique SVR
Fonction : Ventiler des zones de travail ou extraire des vapeurs et des gaz potentiellement dangereux dans des environnements industriels.
Caractéristiques :
Corps en plastique : Fabriqués en polypropylène ou en PVC pour résister à la corrosion chimique.
Résistance thermique : Certains modèles sont renforcés pour résister à des températures élevées dans des environnements industriels.
Faible maintenance : Leur conception en plastique réduit les besoins de maintenance, car ils ne rouillent pas et sont moins sujets à l'usure dans des environnements corrosifs.
6. Accessoires et Raccords en Plastique SVR
Fonction : Connecter et adapter les différents éléments de systèmes de ventilation ou de tuyauterie en plastique.
Caractéristiques :
Matériaux : Conçus en PVC, PP, ou PEHD, ces accessoires (raccords, coudes, brides) permettent de créer des réseaux complexes de tuyauterie ou de ventilation.
Économie et efficacité : Ces raccords sont légers et faciles à installer, ce qui permet de réduire les coûts et les temps d'arrêt lors de la maintenance.
7. Pompes et Valves en Plastique SVR
Fonction : Manipuler des liquides ou des gaz corrosifs dans des environnements industriels.
Caractéristiques :
Matériaux : Fabriquées en polypropylène ou PVDF, elles résistent à une large gamme de produits chimiques.
Durabilité : Conçues pour fonctionner longtemps sans dégradation due aux substances corrosives.
Équipement modulaire : Adaptées à différents types d'installations industrielles pour un contrôle efficace du flux de liquides ou de gaz.</t>
  </si>
  <si>
    <t>Un tube sécheur est un équipement industriel utilisé pour sécher des matériaux, principalement dans des industries comme le traitement des minéraux, l’agriculture, la chimie, et les produits alimentaires. Il permet de réduire l'humidité des matériaux solides en les faisant passer par un cylindre rotatif où ils sont exposés à un flux d'air chaud ou à d'autres agents de séchage. Voici une description détaillée du tube sécheur :
1. Principe de Fonctionnement
Le tube sécheur fonctionne par un principe de séchage par convection. Un matériau humide est introduit à une extrémité du tube, et en avançant à travers le cylindre, il est exposé à un flux d'air chaud, ce qui permet d'évaporer l'humidité.
Le cylindre rotatif garantit que le matériau est en mouvement constant, assurant une exposition uniforme à la chaleur et évitant les points chauds ou l'accumulation de matière.
2. Composants Principaux
Cylindre rotatif : La pièce maîtresse du tube sécheur. Il s'agit d'un long cylindre, généralement en acier ou en alliage résistant à la chaleur, qui tourne lentement sur son axe. Le matériau à sécher est introduit dans ce cylindre.
Brûleurs ou sources de chaleur : Situés à une extrémité du tube, ils génèrent de la chaleur pour l'intérieur du cylindre. Les brûleurs peuvent être alimentés par du gaz naturel, du mazout, ou d'autres sources d'énergie thermique.
Systèmes de ventilation : Des ventilateurs ou des systèmes d'extraction d'air sont utilisés pour faire circuler l'air chaud à travers le cylindre et évacuer l'air humide vers l'extérieur.
Pales ou aubes internes : À l'intérieur du cylindre, des pales ou des aubes soulèvent et retournent le matériau à sécher pour maximiser son exposition à la chaleur.
Trémies d'alimentation et de sortie : La trémie d'alimentation à une extrémité introduit le matériau dans le tube sécheur, tandis que la trémie de sortie, à l'autre extrémité, récupère le matériau séché.
3. Types de Séchage
Séchage direct : Le matériau est en contact direct avec l'air chaud ou les gaz de combustion. Ce type de sécheur est utilisé lorsque le matériau à traiter peut supporter une exposition directe à des températures élevées.
Séchage indirect : L'air chaud ne touche pas directement le matériau. La chaleur est transférée à travers des surfaces métalliques, évitant ainsi tout contact avec les gaz de combustion. Ce type de séchage est utilisé pour des matériaux sensibles ou lorsque la contamination par les gaz de combustion est un problème.</t>
  </si>
  <si>
    <t xml:space="preserve">tube sécheur rotatife </t>
  </si>
  <si>
    <t>Températures élevées</t>
  </si>
  <si>
    <t>Stress thermique et coup de chaleur
Déshydratation
Problèmes respiratoires
Altération des capacités physiques et mentales</t>
  </si>
  <si>
    <t>Attendre que le sécheur refroidisse complètement avant d’y pénétrer pour éviter tout contact avec des surfaces encore chaudes.</t>
  </si>
  <si>
    <t>installer des systèmes de ventilation forcée pour accélérer le refroidissement du sécheur après l’arrêt.
Utiliser des isolants thermiques pour limiter la propagation de la chaleur à l'extérieur du tube.
Mettre en place des capteurs de température pour surveiller en temps réel la chaleur interne et s'assurer que l'équipement est suffisamment refroidi avant toute intervention.</t>
  </si>
  <si>
    <t>Planifier les interventions en dehors des périodes de haute température, notamment après des périodes d’arrêt prolongé de l’équipement.
Établir des procédures de travail spécifiques pour l'entrée dans des environnements à haut risque thermique.
Former les travailleurs à identifier les signes de stress thermique et à adopter des pratiques de prévention (hydratation, pauses régulières).</t>
  </si>
  <si>
    <t>Utiliser des vêtements de protection thermique, des gants résistants à la chaleur, et des chaussures isolantes pour protéger les travailleurs des brûlures.
Fournir des casques de protection avec visières pour protéger le visage et la tête contre la chaleur.
Disposer de systèmes de ventilation personnelle ou de vêtements refroidis pour travailler dans des environnements particulièrement chauds.</t>
  </si>
  <si>
    <t xml:space="preserve">nettoyage et travaux de maintennace à l'intérieur ou à proximité d'un tube sécheur 
</t>
  </si>
  <si>
    <t xml:space="preserve">nettoyage et travaux de maintennace à l'intérieur ou à proximité d'un broyeur 
</t>
  </si>
  <si>
    <t>consignation mécanique  -Utiliser des verrous mécaniques pour empêcher le mouvement accidentel des composants mobiles pendant l’opération de nettoyage.
Installer des barrières physiques ou des organnes  de sécurité pour empêcher le redémarrage du sécheur pendant le nettoyage.</t>
  </si>
  <si>
    <t xml:space="preserve">presence de poussières </t>
  </si>
  <si>
    <t>presence de poussières</t>
  </si>
  <si>
    <t>Asphyxie ou intoxication par gaz</t>
  </si>
  <si>
    <t xml:space="preserve">Asphyxie </t>
  </si>
  <si>
    <t>Installer des ventilations forcées pour évacuer les gaz résiduels et les poussières.
Systèmes de surveillance atmosphérique à l’intérieur du sécheur pour vérifier les niveaux d’oxygène et la présence de gaz nocifs avant l’intervention.
Mettre en place un système de refroidissement accéléré si les interventions doivent être rapides après l’arrêt.</t>
  </si>
  <si>
    <t>Appareils respiratoires autonomes (ARA) ou masques avec filtres adaptés pour protéger contre l’inhalation de gaz toxiques et de poussières.</t>
  </si>
  <si>
    <t>01-Procédures pour travail en espace confiné : Mettre en place un plan d’intervention spécifique pour les espaces confinés, avec des procédures strictes pour les entrées et sorties.
Surveillance constante par un collègue à l’extérieur du tube sécheur, prêt à intervenir en cas d’urgence.
02-Planification d'interventions : Organiser le nettoyage pendant des périodes où l’équipement est complètement hors service et refroidi.
03-Autorisation de travail (Permit to Work) : Mettre en place des autorisations de travail formelles pour toute intervention à l'intérieur d'un espace confiné.
04-Limiter le nombre de travailleurs à l'intérieur du sécheur pour réduire les risques d’accident.
05-Formation obligatoire sur les dangers spécifiques liés aux environnements confinés, aux risques thermiques, et aux espece confiné .</t>
  </si>
  <si>
    <t xml:space="preserve">nettoyage et travaux de maintennace à l'intérieur de bouillieur 
</t>
  </si>
  <si>
    <t xml:space="preserve">nettoyage et travaux de maintennace à l'intérieur de laveur 
</t>
  </si>
  <si>
    <t xml:space="preserve">nettoyage et travaux de maintennace à l'intérieur reservoire 
</t>
  </si>
  <si>
    <t>Installer des ventilations forcées pour évacuer les gaz résiduels et les poussières.
Systèmes de surveillance atmosphérique à l’intérieur du reservoire pour vérifier les niveaux d’oxygène et la présence de gaz nocifs avant l’intervention.
Mettre en place un système de refroidissement accéléré si les interventions doivent être rapides après l’arrêt.</t>
  </si>
  <si>
    <t>Installer des ventilations forcées pour évacuer les gaz résiduels et les poussières.
Systèmes de surveillance atmosphérique à l’intérieur de bouilleur pour vérifier les niveaux d’oxygène et la présence de gaz nocifs avant l’intervention.
Mettre en place un système de refroidissement accéléré si les interventions doivent être rapides après l’arrêt.</t>
  </si>
  <si>
    <t>Installer des ventilations forcées pour évacuer les gaz résiduels et les poussières.
Systèmes de surveillance atmosphérique à l’intérieur du laveur  pour vérifier les niveaux d’oxygène et la présence de gaz nocifs avant l’intervention.
Mettre en place un système de refroidissement accéléré si les interventions doivent être rapides après l’arrêt.</t>
  </si>
  <si>
    <t xml:space="preserve">nettoyage et travaux de maintennace à l'intérieur réacteur 
</t>
  </si>
  <si>
    <t>Installer des ventilations forcées pour évacuer les gaz résiduels et les poussières.
Systèmes de surveillance atmosphérique à l’intérieur du reacteur pour vérifier les niveaux d’oxygène et la présence de gaz nocifs avant l’intervention.
Mettre en place un système de refroidissement accéléré si les interventions doivent être rapides après l’arrêt.</t>
  </si>
  <si>
    <t xml:space="preserve">nettoyage et travaux de maintennace à l'intérieur ou à proximité d'un séparateur 
</t>
  </si>
  <si>
    <t>Installer des ventilations forcées pour évacuer les gaz résiduels et les poussières.
Systèmes de surveillance atmosphérique à l’intérieur du séparateur our vérifier les niveaux d’oxygène et la présence de gaz nocifs avant l’intervention.
Mettre en place un système de refroidissement accéléré si les interventions doivent être rapides après l’arrêt.</t>
  </si>
  <si>
    <t>Installer des ventilations forcées pour évacuer les gaz résiduels et les poussières.
Systèmes de surveillance atmosphérique à l’intérieur du broyeur pour vérifier les niveaux d’oxygène et la présence de gaz nocifs avant l’intervention.
Mettre en place un système de refroidissement accéléré si les interventions doivent être rapides après l’arrêt.</t>
  </si>
  <si>
    <t>Décontamination et aération du tube pour évacuer tout gaz potentiellement dangereux ou résidus chimiques.</t>
  </si>
  <si>
    <t xml:space="preserve">Asphyxie par manque d'oxygéne </t>
  </si>
  <si>
    <t xml:space="preserve">présence des gaz dans espace confiné </t>
  </si>
  <si>
    <t xml:space="preserve">Asphyxie par manque d'oxyigéne </t>
  </si>
  <si>
    <t xml:space="preserve">surface chuade </t>
  </si>
  <si>
    <t>Brûlures thermiques (par contact direct avec les parois ou composants chauds).</t>
  </si>
  <si>
    <t>Refroidissement total du tube sécheur : s’assurer que la température à l’intérieur du sécheur est inférieure à un seuil de sécurité défini avant l'entrée des travailleurs.</t>
  </si>
  <si>
    <t>installer des capteurs de température pour surveiller les surfaces du tube sécheur et s’assurer qu’elles sont à une température sûre avant l'intervention.
Ventilation forcée ou systèmes de refroidissement actifs pour accélérer le refroidissement des surfaces chaudes.
Isolation thermique : installer des matériaux isolants sur les parois internes pour réduire la dissipation de chaleur.</t>
  </si>
  <si>
    <t>Mettre en place des procédures de travail spécifiques pour les interventions dans des environnements à haut risque thermique (autorisation de travail formelle, inspection préalable).
Supervision et surveillance : un superviseur extérieur doit surveiller l’opération et intervenir en cas d'urgence.
Limitation du temps d'exposition : organiser des rotations fréquentes des travailleurs pour réduire leur temps dans des environnements à températures élevées.
Formation du personnel : sensibilisation aux risques thermiques, reconnaissance des signes de stress thermique, et aux mesures d'urgence.</t>
  </si>
  <si>
    <t>Vêtements de protection thermique pour se protéger contre les surfaces chaudes (gants résistants à la chaleur, vêtements ignifugés).
Chaussures isolantes pour réduire le risque de brûlures en cas de contact avec des surfaces chaudes.
Casques de protection avec visière pour protéger le visage du rayonnement thermique et des éclaboussures potentielles.</t>
  </si>
  <si>
    <t>Un économiseur est un dispositif de récupération de chaleur utilisé principalement dans les systèmes de chaudières industrielles ou dans des procédés de production d'énergie. Il est conçu pour augmenter l'efficacité énergétique d'un système en récupérant la chaleur résiduelle des gaz d'échappement ou d'autres flux de chaleur non utilisés, qui seraient autrement perdus. Cette chaleur récupérée est ensuite utilisée pour préchauffer l'eau d'alimentation des chaudières ou d'autres fluides, réduisant ainsi la quantité d'énergie nécessaire pour chauffer ces fluides et diminuant la consommation globale de combustible.
Principaux Types d'Économiseurs :
Économiseur de chaudière :
Utilisé dans les systèmes de chaudière, il capte la chaleur des gaz d'échappement pour préchauffer l'eau d'alimentation avant qu'elle n'entre dans la chaudière, ce qui permet de diminuer la consommation de combustible et d'améliorer l'efficacité thermique.
Économiseur de moteur ou de turbine :
Sur les moteurs thermiques ou les turbines à gaz, un économiseur peut récupérer la chaleur des gaz d’échappement pour préchauffer les fluides entrant dans le système ou générer de l’électricité supplémentaire à travers un cycle combiné.
Économiseur à air :
Utilisé pour préchauffer l'air qui alimente le processus de combustion, ce qui améliore le rendement énergétique du système.
Description de Fonctionnement :
L’économiseur fonctionne comme un échangeur de chaleur. Il capte la chaleur des gaz chauds produits lors de la combustion ou de procédés industriels et la transfère à un fluide (généralement de l’eau) circulant dans un réseau de tubes à l’intérieur de l’économiseur. Ce fluide ainsi préchauffé est ensuite utilisé dans le système principal, tel qu'une chaudière, réduisant la demande en combustible.
Composants d'un Économiseur :
Tubes de transfert de chaleur : où circule le fluide à préchauffer (eau ou air).
Gaz d’échappement ou fluide chaud : le gaz ou fluide qui cède sa chaleur résiduelle.
Enveloppe : pour contenir le flux de chaleur et optimiser le transfert.
Pompe ou ventilateur : pour maintenir la circulation des fluides (air ou eau).
Avantages d'un économiseur :
Amélioration de l’efficacité énergétique : récupération de la chaleur résiduelle.
Réduction de la consommation de combustible : diminue la quantité d’énergie nécessaire pour chauffer l’eau ou l’air d'alimentation.
Diminution des émissions : une meilleure efficacité réduit les émissions de CO₂ et d’autres gaz à effet de serre.
Allongement de la durée de vie de l'équipement : en diminuant la sollicitation thermique sur les équipements.
Applications courantes :
Chaudières industrielles (centrales électriques, usines chimiques, industries du papier).
Systèmes de production d’électricité (centrales thermiques, turbines à gaz).
Systèmes de chauffage central dans les grandes infrastructures.</t>
  </si>
  <si>
    <t>économiseur</t>
  </si>
  <si>
    <t>Un économiseur est un dispositif de récupération de chaleur utilisé principalement dans les systèmes de chaudières industrielles ou dans des procédés de production d'énergie. Il est conçu pour augmenter l'efficacité énergétique d'un système en récupérant la chaleur résiduelle des gaz d'échappement ou d'autres flux de chaleur non utilisés, qui seraient autrement perdus. Cette chaleur récupérée est ensuite utilisée pour préchauffer l'eau d'alimentation des chaudières ou d'autres fluides, réduisant ainsi la quantité d'énergie nécessaire pour chauffer ces fluides et diminuant la consommation globale de combustible.
Principaux Types d'Économiseurs :
Économiseur de chaudière :
Utilisé dans les systèmes de chaudière, il capte la chaleur des gaz d'échappement pour préchauffer l'eau d'alimentation avant qu'elle n'entre dans la chaudière, ce qui permet de diminuer la consommation de combustible et d'améliorer l'efficacité thermique.
Économiseur de moteur ou de turbine :
Sur les moteurs thermiques ou les turbines à gaz, un économiseur peut récupérer la chaleur des gaz d’échappement pour préchauffer les fluides entrant dans le système ou générer de l’électricité supplémentaire à travers un cycle combiné.
Économiseur à air :
Utilisé pour préchauffer l'air qui alimente le processus de combustion, ce qui améliore le rendement énergétique du système.
Description de Fonctionnement :
L’économiseur fonctionne comme un échangeur de chaleur. Il capte la chaleur des gaz chauds produits lors de la combustion ou de procédés industriels et la transfère à un fluide (généralement de l’eau) circulant dans un réseau de tubes à l’intérieur de l’économiseur. Ce fluide ainsi préchauffé est ensuite utilisé dans le système principal, tel qu'une chaudière, réduisant la demande en combustible.
Composants d'un Économiseur :
Tubes de transfert de chaleur : où circule le fluide à préchauffer (eau ou air).
Gaz d’échappement ou fluide chaud : le gaz ou fluide qui cède sa chaleur résiduelle.
Enveloppe : pour contenir le flux de chaleur et optimiser le transfert.
Pompe ou ventilateur : pour maintenir la circulation des fluides (air ou eau).
Avantages d'un économiseur :
Amélioration de l’efficacité énergétique : récupération de la chaleur résiduelle.
Réduction de la consommation de combustible : diminue la quantité d’énergie nécessaire pour chauffer l’eau ou l’air d'alimentation.
Diminution des émissions : une meilleure efficacité réduit les émissions de CO₂ et d’autres gaz à effet de serre.
Allongement de la durée de vie de l'équipement : en diminuant la sollicitation thermique sur les équipements.
Applications courantes :
Chaudières industrielles (centrales électriques, usines chimiques, industries du papier).
Systèmes de production d’électricité (centrales thermiques, turbines à gaz).
Systèmes de chauffage central dans les grandes infrastructures.</t>
  </si>
  <si>
    <t xml:space="preserve">TRR P taux de réduction de   probabilité </t>
  </si>
  <si>
    <t xml:space="preserve">probabilité réduite  </t>
  </si>
  <si>
    <t xml:space="preserve">Gravité réduite </t>
  </si>
  <si>
    <t>Acétone</t>
  </si>
  <si>
    <t>Éthanol (alcool éthylique)</t>
  </si>
  <si>
    <t>Méthanol</t>
  </si>
  <si>
    <t>Essence (carburant)</t>
  </si>
  <si>
    <t>Benzène</t>
  </si>
  <si>
    <t>Toluène</t>
  </si>
  <si>
    <t>Xylène</t>
  </si>
  <si>
    <t>Propane</t>
  </si>
  <si>
    <t>Butane</t>
  </si>
  <si>
    <t>Gaz de pétrole liquéfié (GPL)</t>
  </si>
  <si>
    <t>Diéthyléther (éther éthylique)</t>
  </si>
  <si>
    <t>Isopropanol (alcool isopropylique)</t>
  </si>
  <si>
    <t>Acétate d'éthyle</t>
  </si>
  <si>
    <t>Naphte</t>
  </si>
  <si>
    <t>Heptane</t>
  </si>
  <si>
    <t>Cyclohexane</t>
  </si>
  <si>
    <t>G10112</t>
  </si>
  <si>
    <t>P1013</t>
  </si>
  <si>
    <t>G10113</t>
  </si>
  <si>
    <t>P1014</t>
  </si>
  <si>
    <t>G10114</t>
  </si>
  <si>
    <t>P1015</t>
  </si>
  <si>
    <t>G10115</t>
  </si>
  <si>
    <t>P1016</t>
  </si>
  <si>
    <t>G10116</t>
  </si>
  <si>
    <t>P1017</t>
  </si>
  <si>
    <t>G10117</t>
  </si>
  <si>
    <t>P1018</t>
  </si>
  <si>
    <t>G10118</t>
  </si>
  <si>
    <t>P1019</t>
  </si>
  <si>
    <t>G10119</t>
  </si>
  <si>
    <t>P1020</t>
  </si>
  <si>
    <t>G10120</t>
  </si>
  <si>
    <t>P1021</t>
  </si>
  <si>
    <t>G10121</t>
  </si>
  <si>
    <t>P1022</t>
  </si>
  <si>
    <t>G10122</t>
  </si>
  <si>
    <t>P1023</t>
  </si>
  <si>
    <t>G10123</t>
  </si>
  <si>
    <t>P1024</t>
  </si>
  <si>
    <t>G10124</t>
  </si>
  <si>
    <t>P1025</t>
  </si>
  <si>
    <t>G10125</t>
  </si>
  <si>
    <t>P1026</t>
  </si>
  <si>
    <t>G10126</t>
  </si>
  <si>
    <t xml:space="preserve">identification </t>
  </si>
  <si>
    <t xml:space="preserve">description des danger </t>
  </si>
  <si>
    <t xml:space="preserve">température très élevée </t>
  </si>
  <si>
    <t xml:space="preserve">équipement sous pression </t>
  </si>
  <si>
    <t xml:space="preserve">travaux approximé a ballon condensat </t>
  </si>
  <si>
    <t xml:space="preserve"> Former les travailleurs sur les procédures spécifiques pour travailler en toute sécurité à proximité des équipements de suppression.
Mode opératoire d'intervention a approximé des équipement sou pression </t>
  </si>
  <si>
    <t xml:space="preserve">travaux approximé de la chaudière </t>
  </si>
  <si>
    <t xml:space="preserve">travaux approximé  des conduite en service  </t>
  </si>
  <si>
    <t xml:space="preserve"> Former les travailleurs sur les procédures spécifiques pour travailler en toute sécurité à proximité des équipements de suppression.
Mode opératoire d'intervention a approximé des équipement sou pression 
Assigner un superviseur dédié pour surveiller les travaux à proximité de la chaudière et garantir le respect des consignes de sécurité.</t>
  </si>
  <si>
    <t>Chutes en haute  lors de l'intervention</t>
  </si>
  <si>
    <t xml:space="preserve">tenir la rampe sur les escaliers obligatoire </t>
  </si>
  <si>
    <t xml:space="preserve">circulation au niveau de l'installation </t>
  </si>
  <si>
    <t xml:space="preserve">chute en hauteur par Renversement de la PEMP avec Blessures graves, fractures, 
traumatismes crâniens,  ou décès
</t>
  </si>
  <si>
    <t xml:space="preserve">présence des ligne électrique </t>
  </si>
  <si>
    <t xml:space="preserve"> plate forme élévatrices ciseau </t>
  </si>
  <si>
    <t xml:space="preserve">chute en hauteur par Renversement de la PEMP a ciseau avec Blessures graves, fractures, 
traumatismes crâniens,  ou décès
</t>
  </si>
  <si>
    <t xml:space="preserve">
-Assurer que les barrières et garde-corps de la nacelle sont en place et sécurisées.
-Vérifier la stabilité et les conditions du sol  
 - Respecter les limites de charge 
 - Ne pas utiliser par vent fort
- Vérifier la stabilité de la  PEMP a ciseau avant utilisation (terrain plat et solide)
- Éviter de manœuvrer la PEMP a ciseau sur des surfaces inclinées ou glissantes
</t>
  </si>
  <si>
    <t xml:space="preserve">chute en hauteur par  avec Blessures graves, fractures, 
traumatismes crâniens,  ou décès
</t>
  </si>
  <si>
    <t xml:space="preserve"> 01-Former les travailleurs à l'utilisation sécurisée des plateformes suspendues et aux procédures d'urgence en cas de défaillance
 02-L’opérateur est déclaré apte médicalement après examen par le médecine du travail.
mode opératoire/consigne )
03-Mettre en place des procédures de travail sécurisées, y compris des vérifications préalables de l'équipement avant chaque utilisation
04- Mettre en place des protocoles de maintenance préventive régulière pour inspecter les câbles, les moteurs, et les systèmes de freinage.
05- Élaborer des procédures de travail en cas de panne, y compris des plans d'évacuation et des formations pour gérer les situations d'urgence.
</t>
  </si>
  <si>
    <t xml:space="preserve">
01-Vérification de la zone de travail pour détecter les lignes électriques
02-Maintenir une distance de sécurité avec les lignes électriques 
03-Utiliser plateforme isolées électriquement si nécessaire.
04-Installer des dispositifs de mise à la terre et des systèmes de protection contre les surcharges électriques.
</t>
  </si>
  <si>
    <t>01-Former les travailleurs à l'utilisation sécurisée des plateformes suspendues et aux procédures d'urgence en cas d'urgence 
 02-habilitation 
03-mode opératoire/consigne 
Cartographier les lignes électriques et s'assurer que la plateforme ne se trouve pas à proximité de ces lignes lors de l'utilisation.</t>
  </si>
  <si>
    <t xml:space="preserve"> Les gaz asphyxiants sont des gaz qui peuvent provoquer une asphyxie en réduisant la quantité d'oxygène disponible dans l'air. Cela peut entraîner des troubles respiratoires, des pertes de connaissance, et même la mort.
Exemples :
Azote (N₂) : Composant principal de l'air (environ 78 %), il est incolore, inodore et non toxique. À des concentrations élevées, il peut déplacer l'oxygène.
</t>
  </si>
  <si>
    <t xml:space="preserve">
Œdème pulmonaire (accumulation de liquide dans les poumons)
Étourdissements, maux de tête, nausées
Perte de l'odorat après une courte exposition Intoxication, risque d'asphyxie,
Mort en quelques minutes</t>
  </si>
  <si>
    <t>Irritation, maux de tête, nausées, fatigue, Intoxication, risque d'asphyxie;Nausées, vertiges,</t>
  </si>
  <si>
    <t xml:space="preserve">
Désorientation, Perte de conscience
Insuffisance respiratoire
Dommages permanents au cerveau
Mort après 1 à 3 heures d'exposition</t>
  </si>
  <si>
    <t xml:space="preserve">étiquetage </t>
  </si>
  <si>
    <t xml:space="preserve">TRR P taux de réduction   gravité </t>
  </si>
  <si>
    <t xml:space="preserve">câble électrique </t>
  </si>
  <si>
    <t>Les câbles électriques sont des conducteurs de courant utilisés pour transporter l'électricité d'une source à un dispositif ou entre différents points d'un réseau électrique. Ils sont constitués de plusieurs éléments qui jouent des rôles spécifiques, notamment le conducteur, l'isolant, et la gaine de protection. Voici une description des différents composants et types de câbles électriques :
Composants d’un Câble Électrique
Conducteur :
Matériau : Les conducteurs sont généralement faits de cuivre ou d'aluminium en raison de leur haute conductivité électrique. Le cuivre est le plus couramment utilisé, mais l'aluminium est choisi pour certaines applications où le coût ou le poids est une considération importante.
Type : Les conducteurs peuvent être rigides (un seul fil) ou multibrins (plusieurs fils torsadés ensemble), ce qui affecte la flexibilité du câble.
Isolation :
Matériau isolant : L'isolation est généralement en PVC (chlorure de polyvinyle), PE (polyéthylène), ou XLPE (polyéthylène réticulé). Elle est essentielle pour empêcher le contact entre les conducteurs et protéger contre les court-circuit et les fuites de courant.
Fonction : L’isolation protège les utilisateurs et les équipements contre les risques électriques en empêchant le contact direct avec les conducteurs.
Gaine de protection :
Matériau : La gaine extérieure est souvent en PVC ou en d'autres matériaux résistants, comme le caoutchouc ou des composés thermoplastiques, pour protéger le câble contre les dommages mécaniques, l'humidité, les produits chimiques et les rayons UV.
Types spécifiques : Pour certaines applications, les câbles sont dotés d'une gaine ignifuge ou résistante aux produits chimiques.
Blindage (Facultatif) :
Matériau : Des câbles blindés peuvent comporter un écran métallique en aluminium, en cuivre, ou un treillis métallique pour protéger contre les interférences électromagnétiques (EMI).
Usage : Ce blindage est utilisé dans les câbles de communication ou dans des environnements sensibles aux interférences, comme les installations industrielles.
Âme de renforcement (Facultatif) :
Usage : Certains câbles, comme les câbles pour les environnements extrêmes ou sous-marins, peuvent comporter une âme de renforcement faite d'acier ou de fibres synthétiques pour renforcer la résistance mécanique.
Types de Câbles Électriques
Câbles Unipolaires :
Description : Un câble unipolaire contient un seul conducteur. Ils sont souvent utilisés dans des circuits électriques simples et de petites installations.
Utilisation : Principalement utilisés dans les circuits basse tension et pour les équipements domestiques.
Câbles Multipolaires :
Description : Ce type de câble contient plusieurs conducteurs isolés les uns des autres, regroupés dans une même gaine.
Utilisation : Ils sont couramment utilisés pour des systèmes plus complexes comme les installations industrielles, les réseaux électriques et les systèmes de contrôle.
Câbles pour Usage Domestique (Câbles VMC) :
Caractéristiques : Ces câbles sont destinés à l'installation dans les bâtiments résidentiels pour le transport de courant à basse tension.
Types :
Câbles H07VU : Câble rigide pour les installations fixes dans les murs ou conduits.
Câbles H07RN-F : Câble souple pour les appareils mobiles ou les systèmes d'éclairage.
Câbles de Moyenne et Haute Tension :
Description : Utilisés dans les réseaux électriques pour transporter de l’électricité sur de longues distances.
Tension : Moyenne tension (1 kV à 36 kV) ou haute tension (au-delà de 36 kV).
Isolation : Utilisent des matériaux comme le XLPE pour supporter les hautes tensions sans dégradation.
Câbles Blindés :
Description : Ce type de câble est entouré d’un blindage métallique pour le protéger contre les interférences électromagnétiques et les dommages mécaniques.
Utilisation : Utilisé dans des environnements à fortes interférences électriques ou des installations souterraines.
Câbles de Communication (Câbles Coaxiaux, Ethernet, Fibre Optique) :
Câbles coaxiaux : Utilisés pour la transmission de signaux radio et de télévision.
Câbles Ethernet : Utilisés dans les réseaux informatiques pour la transmission de données.
Fibre optique : Câble pour la transmission de données à haute vitesse, utilisant des signaux lumineux au lieu d'électricité.
Câbles sous-marins :
Description : Conçus pour transporter de l'énergie ou des signaux sous l'eau.
Protection : Très renforcés avec des gaines spéciales et des âmes en acier pour résister aux pressions et conditions sous-marines extrêmes.
Spécifications Importantes des Câbles Électriques
Section des Conducteurs : Exprimée en millimètres carrés (mm²), elle détermine la capacité du câble à transporter le courant (par exemple, 1,5 mm², 2,5 mm², 6 mm²).
Tension nominale : Chaque câble a une capacité de tension définie, indiquée sur le câble, par exemple 450/750V pour un câble domestique.
Résistance à la température : Certains câbles sont conçus pour résister à des températures élevées, ce qui les rend adaptés à des environnements extrêmes.
Normes : Les câbles doivent respecter des normes de sécurité, comme les normes IEC, NF C 32, ou UL pour les câbles utilisés dans différents pays.
Utilisations Courantes
Installations résidentielles : Distribution d'énergie à basse tension pour les appareils ménagers, prises de courant et éclairage.
Installations industrielles : Alimenter des machines, des moteurs, des systèmes de contrôle et des outils électriques.
Réseaux de communication : Transfert de données, vidéo, et signaux téléphoniques.
Installations souterraines : Câbles d'alimentation des infrastructures, souvent enterrés ou sous-marins</t>
  </si>
  <si>
    <t xml:space="preserve">courant électrique MT </t>
  </si>
  <si>
    <t xml:space="preserve">consignation et isolation électrique 
</t>
  </si>
  <si>
    <t>01-Installer des dispositifs de protection contre les surcharges et les court-circuit (disjoncteurs, fusibles).
02-Utiliser des conduits résistants au feu pour protéger les câbles électriques  
03-Installer des systèmes de mise à la terre et des isolateurs pour éviter les décharges électriques.
 04-Installer des systèmes d'extinction d'incendie automatiques (ex: sprinklers)
 05-Installer des disjoncteurs différentiels (RCD) pour interrompre le courant en cas de défaut à la terre</t>
  </si>
  <si>
    <t xml:space="preserve">Un moteur électrique est une machine qui convertit l'énergie électrique en énergie mécanique par l'intermédiaire de forces magnétiques. Il est largement utilisé dans de nombreux secteurs, allant de l'électroménager aux applications industrielles, en passant par les transports et l'automatisation. Voici une description des composants, du fonctionnement, des types et des applications des moteurs électriques.
Composants d'un Moteur Électrique
Stator :
C'est la partie fixe du moteur. Il contient généralement un ensemble d'enroulements ou de bobines qui créent un champ magnétique lorsqu'un courant électrique passe à travers eux.
Le stator peut être constitué de fer laminé pour minimiser les pertes d'énergie dues aux courants de Foucault.
Rotor :
Le rotor est la partie rotative du moteur qui tourne sous l'effet des forces magnétiques générées entre lui et le stator.
Il peut être constitué d'un noyau en fer entouré de conducteurs. Dans le cas d'un moteur à induction, ces conducteurs forment une cage d'écureuil (rotor en cage).
Enroulements :
Les enroulements sont des fils de cuivre isolés qui sont enroulés dans le stator (et parfois dans le rotor). Ces enroulements créent des champs magnétiques lorsqu'un courant les traverse.
Balais et Collecteur (dans les moteurs à courant continu) :
Les balais sont des dispositifs en carbone ou en métal qui permettent de faire passer le courant du stator vers le rotor.
Le collecteur est un dispositif rotatif qui change la direction du courant dans le rotor, permettant une rotation continue.
Roulements :
Ils supportent le rotor et permettent une rotation fluide avec un minimum de friction.
Arbre (ou axe) :
C'est la partie du rotor sur laquelle la force mécanique est transmise à la charge (par exemple, une roue, une hélice, ou un autre mécanisme).
Boîtier :
C'est l'enveloppe extérieure qui protège les composants internes du moteur et offre un moyen de fixation.
Principe de Fonctionnement d'un Moteur Électrique
Le fonctionnement d'un moteur électrique repose sur le principe de l'interaction électromagnétique. Lorsqu'un courant passe dans les enroulements du stator, un champ magnétique est créé. Ce champ interagit avec le champ magnétique du rotor, générant une force (appelée force de Lorentz) qui fait tourner le rotor.
Selon le type de moteur, le fonctionnement peut varier :
Moteur à courant continu (CC) : Le rotor est alimenté par un courant direct à travers un collecteur et des balais. Le champ magnétique change de polarité en fonction de la rotation, assurant une rotation continue du rotor.
Moteur à induction : Le rotor n'est pas directement alimenté. Un champ magnétique tournant, créé par le stator, induit un courant dans le rotor, ce qui génère un champ magnétique opposé, provoquant la rotation du rotor.
Moteur synchrone : Le rotor tourne à la même vitesse que le champ magnétique du stator. Ce type de moteur est souvent utilisé dans les applications où une vitesse constante est requise.
Types de Moteurs Électriques
Moteurs à courant continu (CC) :
Moteur à aimant permanent : Utilise des aimants permanents pour créer le champ magnétique.
Moteur à excitation séparée : Utilise des enroulements pour créer le champ magnétique dans le stator, alimentés séparément du rotor.
Moteur à courant continu sans balais : Élimine les balais et le collecteur, offrant ainsi une efficacité accrue et une maintenance réduite.
Moteurs à courant alternatif (CA) :
Moteur à induction (asynchrone) : Le rotor tourne à une vitesse légèrement inférieure à celle du champ magnétique du stator. C'est le moteur le plus couramment utilisé dans les applications industrielles en raison de sa robustesse et de son faible coût.
Moteur synchrone : Le rotor tourne à la même vitesse que le champ magnétique du stator. Utilisé dans des applications nécessitant une vitesse constante et précise.
Moteur universel : Peut fonctionner avec du courant alternatif ou continu. Souvent utilisé dans des outils portables comme les perceuses électriques et les aspirateurs.
Moteurs pas à pas (stepper moto) :
Ce type de moteur fonctionne en pas discrets, chaque pas étant contrôlé par un signal électrique. Utilisé principalement dans les applications nécessitant un contrôle précis de la position, comme les imprimantes et les systèmes de robotique.
Moteurs à réluctance variable :
Utilise la différence de réluctance magnétique entre les différentes positions du rotor pour produire un mouvement. Ces moteurs sont utilisés dans des applications à faible coût et faible vitesse.
Caractéristiques Techniques
Puissance : Exprimée en watts (W) ou kilowatts (kW), elle mesure la quantité d'énergie mécanique produite par le moteur.
Vitesse : Mesurée en tours par minute (RPM), elle indique la vitesse de rotation du rotor.
Couple : Le couple est la force de rotation produite par le moteur, exprimée en newton-mètre (Nm).
Rendement : Indique l'efficacité du moteur à convertir l'énergie électrique en énergie mécanique. Un moteur efficace convertit la plupart de l'énergie électrique en mouvement et produit peu de chaleur.
Tension et Courant Nominal : La tension et le courant nécessaires pour faire fonctionner le moteur.
Applications des Moteurs Électriques
Usage domestique :
Électroménagers : Lave-linge, réfrigérateurs, climatiseurs, mixeurs.
Outils électriques : Perceuses, scies, aspirateurs.
Automobile :
Véhicules électriques : Les moteurs à courant continu sans balais sont couramment utilisés dans les voitures électriques.
Ventilation et climatisation : Les systèmes de ventilation utilisent souvent des moteurs à induction.
Industrie :
Machines industrielles : Les moteurs à induction sont omniprésents dans les équipements de production, comme les convoyeurs, les pompes, les compresseurs et les broyeurs.
Automatisation : Les moteurs pas à pas et les moteurs synchrones sont utilisés dans les robots industriels et les systèmes automatisés de précision.
Informatique et électronique :
Disques durs : Utilisent des moteurs pas à pas pour le positionnement précis des têtes de lecture.
Imprimantes : Utilisent des moteurs pas à pas pour les mouvements contrôlés des têtes d'impression.
Transport :
Trains et métros : Utilisent des moteurs synchrones ou à induction pour la propulsion.
Avions et drones : Les moteurs électriques légers à haute efficacité sont utilisés pour le contrôle des systèmes ou la propulsion dans certains cas.
Entretien et Maintenance
Les moteurs électriques nécessitent généralement peu d'entretien, mais certaines tâches sont essentielles pour assurer leur longévité :
Lubrification : Les roulements du rotor doivent être lubrifiés régulièrement pour éviter l'usure.
Nettoyage : Garder les composants internes exempts de poussière et de débris peut aider à prévenir la surchauffe.
Vérification des enroulements : Les enroulements peuvent être testés pour détecter des court-circuit ou des problèmes d'isolation.
Remplacement des balais (pour les moteurs à balais) : Les balais en carbone doivent être remplacés régulièrement dans les moteurs à courant continu.
</t>
  </si>
  <si>
    <t xml:space="preserve">travaux sur boite aborne  Electrique , moteur Electrique , tirage câble  Electrique enterrés  </t>
  </si>
  <si>
    <t>Le poste de soudure électrique est un appareil utilisé pour effectuer des soudures à l'aide d'un arc électrique qui fusionne des métaux. Il est couramment utilisé dans les travaux de construction, de maintenance industrielle, de fabrication et de réparation. Ce type de soudure est efficace pour assembler des métaux comme l'acier, l'acier inoxydable, l'aluminium, et d'autres alliages. Voici une description détaillée du fonctionnement, des types de postes de soudure, des caractéristiques techniques, et des applications.
Principe de Fonctionnement
Le soudage électrique fonctionne en utilisant un arc électrique qui génère une chaleur intense (pouvant atteindre jusqu’à 6 500 °C) pour fondre les métaux à assembler. Le poste de soudure alimente cet arc en courant électrique, qu'il soit alternatif (AC) ou continu (DC).
L'arc est créé entre une électrode (qui peut être consommable ou non) et le métal de base. La chaleur intense produite par l'arc fait fondre les bords des pièces à souder ainsi que, dans certains cas, l’électrode qui sert de matériau d'apport.
Composants d'un Poste de Soudure Électrique
Source d'alimentation :
Fournit l'énergie nécessaire pour créer l'arc électrique. Elle peut être de type transformateur, onduleur, ou générateur.
Type de courant : Les postes peuvent fonctionner en courant alternatif (AC), courant continu (DC) ou avec une combinaison des deux.
Électrode :
L'électrode peut être consommable (comme dans le soudage à l'arc manuel ou MIG) ou non consommable (comme dans le soudage TIG).
Les électrodes consommables fondent pour former le cordon de soudure, tandis que les électrodes non consommables, généralement en tungstène, ne fondent pas.
Pinces de Masse :
La pince de masse est fixée sur la pièce de travail pour fermer le circuit électrique et permettre le passage du courant à travers l'arc.
Pince Porte-Électrode :
La pince porte-électrode tient l'électrode en place pendant le processus de soudage. Elle permet également de transférer le courant à l'électrode.
Câbles :
Des câbles robustes relient la source d’alimentation à la pince porte-électrode et à la pince de masse. Ils sont conçus pour supporter des courants élevés.
Régulateur de tension (facultatif) :
Certains postes de soudure avancés possèdent des régulateurs pour ajuster précisément la tension et l'intensité du courant en fonction du travail à effectuer.
Types de Soudure Électrique
Soudage à l’Arc Manuel (MMA ou Stick Welding) :
Utilise des électrodes enrobées qui fondent lors de la soudure. L'enrobage protège la soudure de l'oxydation en créant un gaz protecteur.
Avantages : Simple, robuste, peu coûteux, et adapté à une variété de métaux.
Inconvénients : Moins précis que d'autres méthodes, beaucoup de projections et de fumée.
Soudage MIG (Métal Inerte Gas) :
Utilise un fil d’apport continu alimenté automatiquement via une buse, avec un gaz inerte (comme l’argon) qui protège la soudure.
Avantages : Productivité élevée, peu de projections, soudures propres.
Inconvénients : Sensible au vent et aux courants d'air (nécessite un environnement contrôlé).
Soudage TIG (Tungsten Inerte Gas) :
Utilise une électrode non consommable en tungstène et un gaz inerte pour protéger la soudure. Ce type de soudage offre une grande précision.
Avantages : Convient pour les soudures fines et délicates, soudures de haute qualité.
Inconvénients : Nécessite une grande compétence et est plus lent que d'autres méthodes.
Soudage à l’Arc Plasma :
Semblable au soudage TIG, mais avec un arc plasma plus concentré qui permet des soudures très précises et rapides.
Utilisé principalement dans les applications industrielles où la précision est primordiale.
Caractéristiques Techniques d’un Poste de Soudure Électrique
Intensité du courant (ampérage) :
Mesurée en ampères (A), l'intensité détermine la quantité de chaleur produite par l'arc. Les postes de soudure ont une plage d'ampérage variable selon le matériau à souder (généralement de 20 A à 400 A).
Tension :
La tension est mesurée en volts (V) et affecte la stabilité de l'arc. La tension de soudage est souvent ajustée pour obtenir la meilleure qualité de soudure.
Facteur de marche :
Le facteur de marche est un indicateur du temps pendant lequel le poste de soudure peut fonctionner sans surchauffer. Il est exprimé en pourcentage (par exemple, 60 % à 200 A signifie que le poste peut souder 6 minutes à 200 A avant de devoir refroidir).
Type de courant :
AC (courant alternatif) : Utilisé pour des soudures courantes ou des matériaux comme l'aluminium.
DC (courant continu) : Offre une soudure plus stable et est utilisé pour une grande variété de métaux.
Portabilité :
Certains postes sont compacts et portables, adaptés aux travaux de chantier, tandis que d'autres sont plus lourds et destinés à un usage industriel fixe.
Type d’électrode :
Chaque type de poste de soudure est compatible avec différentes électrodes. Les électrodes peuvent être classées selon leur composition (acier doux, inox, aluminium, etc.) et leur type de revêtement.
Applications du Poste de Soudure Électrique
Construction :
Utilisé pour assembler des structures métalliques comme des charpentes, des pipelines, des ponts, et des bâtiments. Le soudage MMA ou MIG est souvent privilégié dans ces applications.
Industrie :
Soudures sur des machines industrielles, réparations de structures en métal, ou production de pièces métalliques. Le soudage TIG est couramment utilisé pour la haute précision requise dans la fabrication.
Automobile :
Utilisé pour réparer et assembler des carrosseries, des châssis, ou des pièces mécaniques. Le soudage MIG et TIG sont populaires dans ce domaine.
Travail du Métal Artistique :
Des soudeurs spécialisés utilisent le soudage électrique pour créer des œuvres d’art métalliques ou des objets décoratifs, principalement avec des postes MIG ou TIG pour leur précision.
Industrie Aéronautique :
Le soudage TIG est souvent utilisé dans les industries aéronautiques pour assembler des pièces en aluminium ou en acier inoxydable avec une très grande précision.
Sécurité dans l’Utilisation des Postes de Soudure Électrique
Le soudage électrique présente plusieurs risques pour la santé et la sécurité, notamment :
Protection contre les rayons UV :
L’arc produit des rayons ultraviolets dangereux pour la peau et les yeux. Un masque de soudeur avec un verre filtrant est indispensable pour protéger contre les rayonnements et les projections.
Fumées et Gaz Toxiques :
Le soudage peut produire des fumées toxiques. Il est essentiel de travailler dans un environnement bien ventilé ou d'utiliser des systèmes d'extraction des fumées.
Protection contre les brûlures :
Les soudeurs doivent porter des gants ignifuges, des vêtements de protection et des bottes isolées pour éviter les brûlures causées par les projections de métal en fusion.
Sécurité électrique :
Le poste de soudure doit être correctement mis à la terre et les câbles inspectés régulièrement pour éviter tout risque de choc électrique.</t>
  </si>
  <si>
    <t xml:space="preserve">branchement électrique </t>
  </si>
  <si>
    <t xml:space="preserve">travaux par gaz inflammable et combustible 
travaux par point chaude </t>
  </si>
  <si>
    <t xml:space="preserve">zone d'intervention </t>
  </si>
  <si>
    <t xml:space="preserve">duré de l'intervention </t>
  </si>
  <si>
    <t xml:space="preserve">moyens matériel </t>
  </si>
  <si>
    <t xml:space="preserve">travaux de maintenance
 mécanique /électrique /procédé </t>
  </si>
  <si>
    <t>EX</t>
  </si>
  <si>
    <t>R</t>
  </si>
  <si>
    <t xml:space="preserve">criticité réduite </t>
  </si>
  <si>
    <t xml:space="preserve">description  d'intervention  </t>
  </si>
  <si>
    <t>moyenne humain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</si>
</sst>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0.000%"/>
    <numFmt numFmtId="165" formatCode="0.0E+00"/>
    <numFmt numFmtId="166" formatCode="0.00000000"/>
  </numFmts>
  <fonts count="21"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8"/>
      <color theme="3"/>
      <name val="Calibri"/>
      <family val="2"/>
      <scheme val="minor"/>
    </font>
    <font>
      <b/>
      <sz val="13"/>
      <color indexed="57"/>
      <name val="Calibri"/>
      <family val="2"/>
    </font>
    <font>
      <b/>
      <sz val="48"/>
      <color theme="3"/>
      <name val="Calibri"/>
      <family val="2"/>
      <scheme val="minor"/>
    </font>
  </fonts>
  <fills count="5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rgb="FFFFC000"/>
        <bgColor indexed="64"/>
      </patternFill>
    </fill>
    <fill>
      <patternFill patternType="solid">
        <fgColor rgb="FF92D050"/>
        <bgColor indexed="64"/>
      </patternFill>
    </fill>
    <fill>
      <patternFill patternType="solid">
        <fgColor rgb="FF00B050"/>
        <bgColor indexed="64"/>
      </patternFill>
    </fill>
    <fill>
      <patternFill patternType="solid">
        <fgColor theme="0"/>
        <bgColor indexed="64"/>
      </patternFill>
    </fill>
    <fill>
      <patternFill patternType="solid">
        <fgColor theme="1" tint="0.499984740745262"/>
        <bgColor indexed="64"/>
      </patternFill>
    </fill>
    <fill>
      <patternFill patternType="solid">
        <fgColor rgb="FFFF0000"/>
        <bgColor indexed="64"/>
      </patternFill>
    </fill>
    <fill>
      <patternFill patternType="solid">
        <fgColor theme="0" tint="-0.499984740745262"/>
        <bgColor indexed="64"/>
      </patternFill>
    </fill>
    <fill>
      <patternFill patternType="solid">
        <fgColor theme="4" tint="0.39997558519241921"/>
        <bgColor indexed="64"/>
      </patternFill>
    </fill>
    <fill>
      <patternFill patternType="solid">
        <fgColor theme="5" tint="-0.249977111117893"/>
        <bgColor indexed="64"/>
      </patternFill>
    </fill>
    <fill>
      <patternFill patternType="solid">
        <fgColor theme="4" tint="-0.249977111117893"/>
        <bgColor indexed="64"/>
      </patternFill>
    </fill>
    <fill>
      <patternFill patternType="solid">
        <fgColor theme="5" tint="0.39997558519241921"/>
        <bgColor indexed="64"/>
      </patternFill>
    </fill>
    <fill>
      <patternFill patternType="solid">
        <fgColor rgb="FF0070C0"/>
        <bgColor indexed="64"/>
      </patternFill>
    </fill>
    <fill>
      <patternFill patternType="solid">
        <fgColor theme="5" tint="-0.499984740745262"/>
        <bgColor indexed="64"/>
      </patternFill>
    </fill>
    <fill>
      <patternFill patternType="solid">
        <fgColor theme="4" tint="0.59999389629810485"/>
        <bgColor indexed="64"/>
      </patternFill>
    </fill>
    <fill>
      <patternFill patternType="solid">
        <fgColor theme="5"/>
        <bgColor indexed="64"/>
      </patternFill>
    </fill>
    <fill>
      <patternFill patternType="solid">
        <fgColor rgb="FF00B0F0"/>
        <bgColor indexed="64"/>
      </patternFill>
    </fill>
    <fill>
      <patternFill patternType="solid">
        <fgColor rgb="FFFFFFFF"/>
        <bgColor indexed="64"/>
      </patternFill>
    </fill>
    <fill>
      <patternFill patternType="solid">
        <fgColor theme="1"/>
        <bgColor indexed="64"/>
      </patternFill>
    </fill>
    <fill>
      <patternFill patternType="solid">
        <fgColor theme="9"/>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ck">
        <color rgb="FFACCCEA"/>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cellStyleXfs>
  <cellXfs count="119">
    <xf numFmtId="0" fontId="0" fillId="0" borderId="0" xfId="0"/>
    <xf numFmtId="0" fontId="4" fillId="0" borderId="2" xfId="3"/>
    <xf numFmtId="0" fontId="4" fillId="35" borderId="2" xfId="3" applyFill="1" applyAlignment="1"/>
    <xf numFmtId="0" fontId="4" fillId="43" borderId="2" xfId="3" applyFill="1"/>
    <xf numFmtId="9" fontId="4" fillId="35" borderId="2" xfId="3" applyNumberFormat="1" applyFill="1" applyAlignment="1"/>
    <xf numFmtId="0" fontId="4" fillId="0" borderId="2" xfId="3" applyAlignment="1">
      <alignment vertical="center"/>
    </xf>
    <xf numFmtId="0" fontId="4" fillId="33" borderId="2" xfId="3" applyFill="1" applyAlignment="1">
      <alignment vertical="center"/>
    </xf>
    <xf numFmtId="0" fontId="4" fillId="37" borderId="2" xfId="3" applyFill="1" applyAlignment="1">
      <alignment vertical="center" wrapText="1"/>
    </xf>
    <xf numFmtId="0" fontId="4" fillId="37" borderId="2" xfId="3" applyFill="1" applyAlignment="1">
      <alignment horizontal="center" vertical="center" wrapText="1"/>
    </xf>
    <xf numFmtId="0" fontId="4" fillId="37" borderId="2" xfId="3" applyFill="1" applyAlignment="1">
      <alignment vertical="center"/>
    </xf>
    <xf numFmtId="0" fontId="4" fillId="38" borderId="2" xfId="3" applyFill="1" applyAlignment="1">
      <alignment vertical="center"/>
    </xf>
    <xf numFmtId="0" fontId="4" fillId="40" borderId="2" xfId="3" applyFill="1" applyAlignment="1">
      <alignment vertical="center" wrapText="1"/>
    </xf>
    <xf numFmtId="0" fontId="4" fillId="44" borderId="2" xfId="3" applyFill="1" applyAlignment="1">
      <alignment horizontal="center" vertical="center" wrapText="1"/>
    </xf>
    <xf numFmtId="10" fontId="4" fillId="37" borderId="2" xfId="3" applyNumberFormat="1" applyFill="1" applyAlignment="1">
      <alignment horizontal="center" vertical="center" wrapText="1"/>
    </xf>
    <xf numFmtId="0" fontId="4" fillId="35" borderId="2" xfId="3" applyFill="1" applyAlignment="1">
      <alignment horizontal="center" vertical="center"/>
    </xf>
    <xf numFmtId="164" fontId="4" fillId="37" borderId="2" xfId="3" applyNumberFormat="1" applyFill="1" applyAlignment="1">
      <alignment vertical="center" wrapText="1"/>
    </xf>
    <xf numFmtId="0" fontId="4" fillId="35" borderId="2" xfId="3" applyFill="1" applyAlignment="1">
      <alignment vertical="center"/>
    </xf>
    <xf numFmtId="0" fontId="4" fillId="33" borderId="2" xfId="3" applyFill="1" applyAlignment="1">
      <alignment horizontal="center" vertical="center"/>
    </xf>
    <xf numFmtId="0" fontId="4" fillId="0" borderId="2" xfId="3" applyAlignment="1">
      <alignment wrapText="1"/>
    </xf>
    <xf numFmtId="0" fontId="4" fillId="38" borderId="2" xfId="3" applyFill="1" applyAlignment="1">
      <alignment vertical="center" wrapText="1"/>
    </xf>
    <xf numFmtId="0" fontId="4" fillId="44" borderId="2" xfId="3" applyNumberFormat="1" applyFill="1" applyAlignment="1">
      <alignment horizontal="center" vertical="center" wrapText="1"/>
    </xf>
    <xf numFmtId="0" fontId="4" fillId="39" borderId="2" xfId="3" applyFill="1" applyAlignment="1">
      <alignment horizontal="center" vertical="center"/>
    </xf>
    <xf numFmtId="0" fontId="4" fillId="37" borderId="2" xfId="3" applyFill="1" applyAlignment="1">
      <alignment horizontal="center" vertical="center"/>
    </xf>
    <xf numFmtId="0" fontId="4" fillId="40" borderId="2" xfId="3" applyFill="1" applyAlignment="1">
      <alignment horizontal="center" vertical="center" wrapText="1"/>
    </xf>
    <xf numFmtId="0" fontId="4" fillId="34" borderId="2" xfId="3" applyFill="1" applyAlignment="1">
      <alignment horizontal="center" vertical="center"/>
    </xf>
    <xf numFmtId="0" fontId="4" fillId="0" borderId="2" xfId="3" applyAlignment="1">
      <alignment horizontal="center" vertical="center" wrapText="1"/>
    </xf>
    <xf numFmtId="0" fontId="4" fillId="0" borderId="2" xfId="3" applyAlignment="1">
      <alignment vertical="center" wrapText="1"/>
    </xf>
    <xf numFmtId="0" fontId="4" fillId="0" borderId="2" xfId="3" applyFill="1" applyAlignment="1">
      <alignment vertical="center" wrapText="1"/>
    </xf>
    <xf numFmtId="165" fontId="4" fillId="37" borderId="2" xfId="3" applyNumberFormat="1" applyFill="1" applyAlignment="1">
      <alignment horizontal="center" vertical="center"/>
    </xf>
    <xf numFmtId="0" fontId="4" fillId="0" borderId="2" xfId="3" applyAlignment="1">
      <alignment horizontal="center" vertical="center" textRotation="90"/>
    </xf>
    <xf numFmtId="0" fontId="4" fillId="40" borderId="2" xfId="3" applyFill="1" applyAlignment="1">
      <alignment vertical="center"/>
    </xf>
    <xf numFmtId="0" fontId="4" fillId="44" borderId="2" xfId="3" applyFill="1" applyAlignment="1">
      <alignment horizontal="center" vertical="center"/>
    </xf>
    <xf numFmtId="0" fontId="4" fillId="40" borderId="2" xfId="3" applyFill="1" applyAlignment="1">
      <alignment horizontal="center" vertical="center"/>
    </xf>
    <xf numFmtId="0" fontId="4" fillId="34" borderId="2" xfId="3" applyFill="1" applyAlignment="1">
      <alignment horizontal="center" vertical="center"/>
    </xf>
    <xf numFmtId="0" fontId="4" fillId="35" borderId="2" xfId="3" applyFill="1" applyAlignment="1">
      <alignment horizontal="center" vertical="center"/>
    </xf>
    <xf numFmtId="0" fontId="4" fillId="33" borderId="2" xfId="3" applyFill="1" applyAlignment="1">
      <alignment horizontal="center" vertical="center"/>
    </xf>
    <xf numFmtId="0" fontId="4" fillId="0" borderId="2" xfId="3" applyAlignment="1">
      <alignment horizontal="center" vertical="center" wrapText="1"/>
    </xf>
    <xf numFmtId="0" fontId="4" fillId="0" borderId="2" xfId="3" applyAlignment="1">
      <alignment horizontal="center" vertical="center"/>
    </xf>
    <xf numFmtId="0" fontId="4" fillId="0" borderId="2" xfId="3" applyAlignment="1">
      <alignment horizontal="center" vertical="center" wrapText="1"/>
    </xf>
    <xf numFmtId="0" fontId="4" fillId="33" borderId="2" xfId="3" applyFill="1" applyAlignment="1">
      <alignment horizontal="center" vertical="center"/>
    </xf>
    <xf numFmtId="0" fontId="4" fillId="35" borderId="2" xfId="3" applyFill="1" applyAlignment="1">
      <alignment horizontal="center" vertical="center"/>
    </xf>
    <xf numFmtId="0" fontId="4" fillId="37" borderId="2" xfId="3" applyFill="1" applyAlignment="1">
      <alignment vertical="top" wrapText="1"/>
    </xf>
    <xf numFmtId="166" fontId="4" fillId="35" borderId="2" xfId="3" applyNumberFormat="1" applyFill="1" applyAlignment="1">
      <alignment vertical="center"/>
    </xf>
    <xf numFmtId="0" fontId="4" fillId="0" borderId="2" xfId="3" applyAlignment="1">
      <alignment horizontal="center" vertical="center" wrapText="1"/>
    </xf>
    <xf numFmtId="0" fontId="4" fillId="33" borderId="2" xfId="3" applyFill="1" applyAlignment="1">
      <alignment horizontal="center" vertical="center"/>
    </xf>
    <xf numFmtId="0" fontId="4" fillId="35" borderId="2" xfId="3" applyFill="1" applyAlignment="1">
      <alignment horizontal="center" vertical="center"/>
    </xf>
    <xf numFmtId="0" fontId="4" fillId="34" borderId="2" xfId="3" applyFill="1" applyAlignment="1">
      <alignment horizontal="center" vertical="center"/>
    </xf>
    <xf numFmtId="0" fontId="4" fillId="0" borderId="2" xfId="3" applyAlignment="1">
      <alignment horizontal="center" vertical="center" wrapText="1"/>
    </xf>
    <xf numFmtId="0" fontId="4" fillId="33" borderId="2" xfId="3" applyFill="1" applyAlignment="1">
      <alignment horizontal="center" vertical="center"/>
    </xf>
    <xf numFmtId="0" fontId="4" fillId="34" borderId="2" xfId="3" applyFill="1" applyAlignment="1">
      <alignment horizontal="center" vertical="center"/>
    </xf>
    <xf numFmtId="0" fontId="4" fillId="35" borderId="2" xfId="3" applyFill="1" applyAlignment="1">
      <alignment horizontal="center" vertical="center"/>
    </xf>
    <xf numFmtId="0" fontId="4" fillId="35" borderId="2" xfId="3" applyFill="1" applyAlignment="1">
      <alignment horizontal="center" vertical="center"/>
    </xf>
    <xf numFmtId="0" fontId="4" fillId="33" borderId="2" xfId="3" applyFill="1" applyAlignment="1">
      <alignment horizontal="center" vertical="center"/>
    </xf>
    <xf numFmtId="0" fontId="4" fillId="0" borderId="2" xfId="3" applyAlignment="1">
      <alignment horizontal="center" vertical="center" wrapText="1"/>
    </xf>
    <xf numFmtId="0" fontId="4" fillId="34" borderId="2" xfId="3" applyFill="1" applyAlignment="1">
      <alignment horizontal="center" vertical="center"/>
    </xf>
    <xf numFmtId="0" fontId="4" fillId="33" borderId="2" xfId="3" applyFill="1" applyAlignment="1">
      <alignment horizontal="center" vertical="center"/>
    </xf>
    <xf numFmtId="0" fontId="4" fillId="35" borderId="2" xfId="3" applyFill="1" applyAlignment="1">
      <alignment horizontal="center" vertical="center"/>
    </xf>
    <xf numFmtId="0" fontId="4" fillId="33" borderId="2" xfId="3" applyFill="1" applyAlignment="1">
      <alignment horizontal="center" vertical="center"/>
    </xf>
    <xf numFmtId="0" fontId="4" fillId="34" borderId="2" xfId="3" applyFill="1" applyAlignment="1">
      <alignment horizontal="center" vertical="center"/>
    </xf>
    <xf numFmtId="0" fontId="4" fillId="0" borderId="2" xfId="3" applyAlignment="1">
      <alignment horizontal="center" vertical="center" wrapText="1"/>
    </xf>
    <xf numFmtId="0" fontId="4" fillId="35" borderId="2" xfId="3" applyFill="1" applyAlignment="1">
      <alignment horizontal="center" vertical="center"/>
    </xf>
    <xf numFmtId="0" fontId="4" fillId="33" borderId="2" xfId="3" applyFill="1" applyAlignment="1">
      <alignment horizontal="center" vertical="center"/>
    </xf>
    <xf numFmtId="0" fontId="4" fillId="34" borderId="2" xfId="3" applyFill="1" applyAlignment="1">
      <alignment horizontal="center" vertical="center"/>
    </xf>
    <xf numFmtId="0" fontId="4" fillId="0" borderId="2" xfId="3" applyAlignment="1">
      <alignment horizontal="center" vertical="center" wrapText="1"/>
    </xf>
    <xf numFmtId="0" fontId="4" fillId="0" borderId="2" xfId="3" applyAlignment="1">
      <alignment horizontal="center" vertical="center" wrapText="1"/>
    </xf>
    <xf numFmtId="0" fontId="4" fillId="33" borderId="2" xfId="3" applyFill="1" applyAlignment="1">
      <alignment horizontal="center" vertical="center"/>
    </xf>
    <xf numFmtId="0" fontId="4" fillId="0" borderId="2" xfId="3" applyAlignment="1">
      <alignment horizontal="center" vertical="center" textRotation="90"/>
    </xf>
    <xf numFmtId="0" fontId="4" fillId="50" borderId="2" xfId="3" applyFill="1" applyAlignment="1">
      <alignment horizontal="center" vertical="center" wrapText="1"/>
    </xf>
    <xf numFmtId="0" fontId="4" fillId="50" borderId="2" xfId="3" applyFill="1" applyAlignment="1">
      <alignment vertical="center" wrapText="1"/>
    </xf>
    <xf numFmtId="0" fontId="4" fillId="0" borderId="2" xfId="3" applyFill="1" applyAlignment="1">
      <alignment wrapText="1"/>
    </xf>
    <xf numFmtId="0" fontId="19" fillId="0" borderId="10" xfId="3" applyFont="1" applyFill="1" applyBorder="1"/>
    <xf numFmtId="0" fontId="4" fillId="0" borderId="2" xfId="3" applyAlignment="1">
      <alignment horizontal="center" vertical="center" textRotation="90"/>
    </xf>
    <xf numFmtId="0" fontId="4" fillId="33" borderId="2" xfId="3" applyFill="1" applyAlignment="1">
      <alignment horizontal="center" vertical="center"/>
    </xf>
    <xf numFmtId="0" fontId="4" fillId="0" borderId="2" xfId="3" applyAlignment="1">
      <alignment horizontal="center" vertical="center" wrapText="1"/>
    </xf>
    <xf numFmtId="0" fontId="4" fillId="35" borderId="2" xfId="3" applyFill="1" applyAlignment="1">
      <alignment horizontal="center" vertical="center"/>
    </xf>
    <xf numFmtId="0" fontId="20" fillId="37" borderId="2" xfId="3" applyFont="1" applyFill="1" applyAlignment="1">
      <alignment vertical="center" wrapText="1"/>
    </xf>
    <xf numFmtId="0" fontId="20" fillId="37" borderId="2" xfId="3" applyFont="1" applyFill="1" applyAlignment="1">
      <alignment horizontal="center" vertical="center" wrapText="1"/>
    </xf>
    <xf numFmtId="0" fontId="4" fillId="33" borderId="2" xfId="3" applyFill="1" applyAlignment="1">
      <alignment horizontal="center" vertical="center"/>
    </xf>
    <xf numFmtId="0" fontId="4" fillId="0" borderId="2" xfId="3" applyAlignment="1">
      <alignment horizontal="center" vertical="center" wrapText="1"/>
    </xf>
    <xf numFmtId="0" fontId="4" fillId="0" borderId="2" xfId="3" applyAlignment="1">
      <alignment horizontal="center" vertical="center" wrapText="1"/>
    </xf>
    <xf numFmtId="0" fontId="4" fillId="34" borderId="2" xfId="3" applyFill="1" applyAlignment="1">
      <alignment horizontal="center" vertical="center"/>
    </xf>
    <xf numFmtId="0" fontId="4" fillId="33" borderId="2" xfId="3" applyFill="1" applyAlignment="1">
      <alignment horizontal="center" vertical="center"/>
    </xf>
    <xf numFmtId="0" fontId="4" fillId="0" borderId="2" xfId="3" applyAlignment="1">
      <alignment horizontal="center" vertical="center" wrapText="1"/>
    </xf>
    <xf numFmtId="0" fontId="4" fillId="34" borderId="2" xfId="3" applyFill="1" applyAlignment="1">
      <alignment horizontal="center" vertical="center"/>
    </xf>
    <xf numFmtId="0" fontId="4" fillId="33" borderId="2" xfId="3" applyFill="1" applyAlignment="1">
      <alignment horizontal="center" vertical="center"/>
    </xf>
    <xf numFmtId="0" fontId="4" fillId="0" borderId="2" xfId="3" applyAlignment="1">
      <alignment horizontal="center" vertical="center" wrapText="1"/>
    </xf>
    <xf numFmtId="0" fontId="4" fillId="33" borderId="2" xfId="3" applyFill="1" applyAlignment="1">
      <alignment horizontal="center" vertical="center"/>
    </xf>
    <xf numFmtId="0" fontId="4" fillId="0" borderId="2" xfId="3" applyAlignment="1">
      <alignment horizontal="center" vertical="center" textRotation="90"/>
    </xf>
    <xf numFmtId="0" fontId="4" fillId="51" borderId="2" xfId="3" applyFill="1" applyAlignment="1">
      <alignment vertical="center" wrapText="1"/>
    </xf>
    <xf numFmtId="0" fontId="0" fillId="0" borderId="0" xfId="0" applyAlignment="1">
      <alignment vertical="center" wrapText="1"/>
    </xf>
    <xf numFmtId="0" fontId="4" fillId="36" borderId="2" xfId="3" applyFill="1" applyAlignment="1">
      <alignment horizontal="center"/>
    </xf>
    <xf numFmtId="0" fontId="4" fillId="0" borderId="2" xfId="3" applyAlignment="1">
      <alignment horizontal="center" vertical="center" wrapText="1"/>
    </xf>
    <xf numFmtId="0" fontId="4" fillId="0" borderId="2" xfId="3" applyAlignment="1">
      <alignment horizontal="center" vertical="center"/>
    </xf>
    <xf numFmtId="0" fontId="4" fillId="47" borderId="2" xfId="3" applyFill="1" applyAlignment="1">
      <alignment horizontal="center" vertical="center" wrapText="1"/>
    </xf>
    <xf numFmtId="0" fontId="4" fillId="47" borderId="2" xfId="3" applyFill="1" applyAlignment="1">
      <alignment horizontal="center" vertical="center"/>
    </xf>
    <xf numFmtId="0" fontId="4" fillId="46" borderId="2" xfId="3" applyFill="1" applyAlignment="1">
      <alignment horizontal="center" vertical="center"/>
    </xf>
    <xf numFmtId="0" fontId="4" fillId="33" borderId="2" xfId="3" applyFill="1" applyAlignment="1">
      <alignment horizontal="center"/>
    </xf>
    <xf numFmtId="0" fontId="4" fillId="35" borderId="2" xfId="3" applyFill="1" applyAlignment="1">
      <alignment horizontal="center" vertical="center"/>
    </xf>
    <xf numFmtId="0" fontId="4" fillId="48" borderId="2" xfId="3" applyFill="1" applyAlignment="1">
      <alignment horizontal="center" vertical="center"/>
    </xf>
    <xf numFmtId="0" fontId="4" fillId="45" borderId="2" xfId="3" applyFill="1" applyAlignment="1">
      <alignment horizontal="center" wrapText="1"/>
    </xf>
    <xf numFmtId="0" fontId="4" fillId="45" borderId="2" xfId="3" applyFill="1" applyAlignment="1">
      <alignment horizontal="center"/>
    </xf>
    <xf numFmtId="0" fontId="4" fillId="49" borderId="0" xfId="3" applyFill="1" applyBorder="1" applyAlignment="1">
      <alignment horizontal="center" vertical="center"/>
    </xf>
    <xf numFmtId="0" fontId="4" fillId="49" borderId="2" xfId="3" applyFill="1" applyAlignment="1">
      <alignment horizontal="center" vertical="center"/>
    </xf>
    <xf numFmtId="0" fontId="4" fillId="0" borderId="2" xfId="3" applyAlignment="1">
      <alignment horizontal="center" vertical="center" textRotation="90"/>
    </xf>
    <xf numFmtId="0" fontId="4" fillId="33" borderId="2" xfId="3" applyFill="1" applyAlignment="1">
      <alignment horizontal="center" vertical="center"/>
    </xf>
    <xf numFmtId="0" fontId="4" fillId="34" borderId="2" xfId="3" applyFill="1" applyAlignment="1">
      <alignment horizontal="center" vertical="center"/>
    </xf>
    <xf numFmtId="0" fontId="4" fillId="34" borderId="0" xfId="3" applyFill="1" applyBorder="1" applyAlignment="1">
      <alignment horizontal="center" vertical="center" wrapText="1"/>
    </xf>
    <xf numFmtId="0" fontId="4" fillId="34" borderId="0" xfId="3" applyFill="1" applyBorder="1" applyAlignment="1">
      <alignment horizontal="center" vertical="center"/>
    </xf>
    <xf numFmtId="0" fontId="4" fillId="41" borderId="2" xfId="3" applyFill="1" applyAlignment="1">
      <alignment horizontal="center"/>
    </xf>
    <xf numFmtId="0" fontId="4" fillId="48" borderId="2" xfId="3" applyFill="1" applyAlignment="1">
      <alignment horizontal="center" vertical="center" wrapText="1"/>
    </xf>
    <xf numFmtId="0" fontId="4" fillId="42" borderId="2" xfId="3" applyFill="1" applyAlignment="1">
      <alignment horizontal="center"/>
    </xf>
    <xf numFmtId="0" fontId="4" fillId="0" borderId="2" xfId="3" applyAlignment="1">
      <alignment horizontal="center" wrapText="1"/>
    </xf>
    <xf numFmtId="0" fontId="4" fillId="52" borderId="0" xfId="3" applyFill="1" applyBorder="1" applyAlignment="1">
      <alignment horizontal="center" vertical="center"/>
    </xf>
    <xf numFmtId="0" fontId="4" fillId="52" borderId="2" xfId="3" applyFill="1" applyAlignment="1">
      <alignment horizontal="center" vertical="center"/>
    </xf>
    <xf numFmtId="0" fontId="4" fillId="36" borderId="2" xfId="3" applyFill="1" applyAlignment="1">
      <alignment horizontal="center"/>
    </xf>
    <xf numFmtId="0" fontId="4" fillId="37" borderId="2" xfId="3" applyFill="1" applyAlignment="1">
      <alignment horizontal="left" vertical="center" wrapText="1"/>
    </xf>
    <xf numFmtId="0" fontId="4" fillId="37" borderId="2" xfId="3" applyFill="1" applyAlignment="1">
      <alignment horizontal="left" vertical="center"/>
    </xf>
    <xf numFmtId="0" fontId="4" fillId="0" borderId="2" xfId="3" applyAlignment="1">
      <alignment horizontal="left" vertical="center"/>
    </xf>
    <xf numFmtId="0" fontId="4" fillId="0" borderId="2" xfId="3" applyAlignment="1">
      <alignment horizontal="left" vertical="center" wrapText="1"/>
    </xf>
  </cellXfs>
  <cellStyles count="42">
    <cellStyle name="20 % - Accent1" xfId="19" builtinId="30" customBuiltin="1"/>
    <cellStyle name="20 % - Accent2" xfId="23" builtinId="34" customBuiltin="1"/>
    <cellStyle name="20 % - Accent3" xfId="27" builtinId="38" customBuiltin="1"/>
    <cellStyle name="20 % - Accent4" xfId="31" builtinId="42" customBuiltin="1"/>
    <cellStyle name="20 % - Accent5" xfId="35" builtinId="46" customBuiltin="1"/>
    <cellStyle name="20 % - Accent6" xfId="39" builtinId="50" customBuiltin="1"/>
    <cellStyle name="40 % - Accent1" xfId="20" builtinId="31" customBuiltin="1"/>
    <cellStyle name="40 % - Accent2" xfId="24" builtinId="35" customBuiltin="1"/>
    <cellStyle name="40 % - Accent3" xfId="28" builtinId="39" customBuiltin="1"/>
    <cellStyle name="40 % - Accent4" xfId="32" builtinId="43" customBuiltin="1"/>
    <cellStyle name="40 % - Accent5" xfId="36" builtinId="47" customBuiltin="1"/>
    <cellStyle name="40 % - Accent6" xfId="40" builtinId="51" customBuiltin="1"/>
    <cellStyle name="60 % - Accent1" xfId="21" builtinId="32" customBuiltin="1"/>
    <cellStyle name="60 % - Accent2" xfId="25" builtinId="36" customBuiltin="1"/>
    <cellStyle name="60 % - Accent3" xfId="29" builtinId="40" customBuiltin="1"/>
    <cellStyle name="60 % - Accent4" xfId="33" builtinId="44" customBuiltin="1"/>
    <cellStyle name="60 % - Accent5" xfId="37" builtinId="48" customBuiltin="1"/>
    <cellStyle name="60 %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Avertissement" xfId="14" builtinId="11" customBuiltin="1"/>
    <cellStyle name="Calcul" xfId="11" builtinId="22" customBuiltin="1"/>
    <cellStyle name="Cellule liée" xfId="12" builtinId="24" customBuiltin="1"/>
    <cellStyle name="Entrée" xfId="9" builtinId="20" customBuiltin="1"/>
    <cellStyle name="Insatisfaisant" xfId="7" builtinId="27" customBuiltin="1"/>
    <cellStyle name="Neutre" xfId="8" builtinId="28" customBuiltin="1"/>
    <cellStyle name="Normal" xfId="0" builtinId="0"/>
    <cellStyle name="Note" xfId="15" builtinId="10" customBuiltin="1"/>
    <cellStyle name="Satisfaisant" xfId="6" builtinId="26" customBuiltin="1"/>
    <cellStyle name="Sortie" xfId="10" builtinId="21" customBuiltin="1"/>
    <cellStyle name="Texte explicatif" xfId="16" builtinId="53" customBuiltin="1"/>
    <cellStyle name="Titre" xfId="1" builtinId="15" customBuiltin="1"/>
    <cellStyle name="Titre 1" xfId="2" builtinId="16" customBuiltin="1"/>
    <cellStyle name="Titre 2" xfId="3" builtinId="17" customBuiltin="1"/>
    <cellStyle name="Titre 3" xfId="4" builtinId="18" customBuiltin="1"/>
    <cellStyle name="Titre 4" xfId="5" builtinId="19" customBuiltin="1"/>
    <cellStyle name="Total" xfId="17" builtinId="25" customBuiltin="1"/>
    <cellStyle name="Vérification" xfId="13" builtinId="23"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tmp"/><Relationship Id="rId21" Type="http://schemas.openxmlformats.org/officeDocument/2006/relationships/image" Target="../media/image21.tmp"/><Relationship Id="rId34" Type="http://schemas.openxmlformats.org/officeDocument/2006/relationships/image" Target="../media/image34.tmp"/><Relationship Id="rId42" Type="http://schemas.openxmlformats.org/officeDocument/2006/relationships/image" Target="../media/image42.tmp"/><Relationship Id="rId47" Type="http://schemas.openxmlformats.org/officeDocument/2006/relationships/image" Target="../media/image47.tmp"/><Relationship Id="rId50" Type="http://schemas.openxmlformats.org/officeDocument/2006/relationships/image" Target="../media/image50.tmp"/><Relationship Id="rId55" Type="http://schemas.openxmlformats.org/officeDocument/2006/relationships/image" Target="../media/image55.tmp"/><Relationship Id="rId63" Type="http://schemas.openxmlformats.org/officeDocument/2006/relationships/image" Target="../media/image63.tmp"/><Relationship Id="rId68" Type="http://schemas.openxmlformats.org/officeDocument/2006/relationships/image" Target="../media/image68.tmp"/><Relationship Id="rId76" Type="http://schemas.openxmlformats.org/officeDocument/2006/relationships/image" Target="../media/image76.tmp"/><Relationship Id="rId84" Type="http://schemas.openxmlformats.org/officeDocument/2006/relationships/image" Target="../media/image84.tmp"/><Relationship Id="rId89" Type="http://schemas.openxmlformats.org/officeDocument/2006/relationships/image" Target="../media/image89.tmp"/><Relationship Id="rId97" Type="http://schemas.openxmlformats.org/officeDocument/2006/relationships/image" Target="../media/image97.tmp"/><Relationship Id="rId7" Type="http://schemas.openxmlformats.org/officeDocument/2006/relationships/image" Target="../media/image7.png"/><Relationship Id="rId71" Type="http://schemas.openxmlformats.org/officeDocument/2006/relationships/image" Target="../media/image71.tmp"/><Relationship Id="rId92" Type="http://schemas.openxmlformats.org/officeDocument/2006/relationships/image" Target="../media/image92.tmp"/><Relationship Id="rId2" Type="http://schemas.openxmlformats.org/officeDocument/2006/relationships/image" Target="../media/image2.jpeg"/><Relationship Id="rId16" Type="http://schemas.openxmlformats.org/officeDocument/2006/relationships/image" Target="../media/image16.tmp"/><Relationship Id="rId29" Type="http://schemas.openxmlformats.org/officeDocument/2006/relationships/image" Target="../media/image29.tmp"/><Relationship Id="rId11" Type="http://schemas.openxmlformats.org/officeDocument/2006/relationships/image" Target="../media/image11.jpeg"/><Relationship Id="rId24" Type="http://schemas.openxmlformats.org/officeDocument/2006/relationships/image" Target="../media/image24.tmp"/><Relationship Id="rId32" Type="http://schemas.openxmlformats.org/officeDocument/2006/relationships/image" Target="../media/image32.png"/><Relationship Id="rId37" Type="http://schemas.openxmlformats.org/officeDocument/2006/relationships/image" Target="../media/image37.tmp"/><Relationship Id="rId40" Type="http://schemas.openxmlformats.org/officeDocument/2006/relationships/image" Target="../media/image40.tmp"/><Relationship Id="rId45" Type="http://schemas.openxmlformats.org/officeDocument/2006/relationships/image" Target="../media/image45.tmp"/><Relationship Id="rId53" Type="http://schemas.openxmlformats.org/officeDocument/2006/relationships/image" Target="../media/image53.tmp"/><Relationship Id="rId58" Type="http://schemas.openxmlformats.org/officeDocument/2006/relationships/image" Target="../media/image58.tmp"/><Relationship Id="rId66" Type="http://schemas.openxmlformats.org/officeDocument/2006/relationships/image" Target="../media/image66.tmp"/><Relationship Id="rId74" Type="http://schemas.openxmlformats.org/officeDocument/2006/relationships/image" Target="../media/image74.tmp"/><Relationship Id="rId79" Type="http://schemas.openxmlformats.org/officeDocument/2006/relationships/image" Target="../media/image79.tmp"/><Relationship Id="rId87" Type="http://schemas.openxmlformats.org/officeDocument/2006/relationships/image" Target="../media/image87.tmp"/><Relationship Id="rId5" Type="http://schemas.openxmlformats.org/officeDocument/2006/relationships/image" Target="../media/image5.jpeg"/><Relationship Id="rId61" Type="http://schemas.openxmlformats.org/officeDocument/2006/relationships/image" Target="../media/image61.tmp"/><Relationship Id="rId82" Type="http://schemas.openxmlformats.org/officeDocument/2006/relationships/image" Target="../media/image82.tmp"/><Relationship Id="rId90" Type="http://schemas.openxmlformats.org/officeDocument/2006/relationships/image" Target="../media/image90.tmp"/><Relationship Id="rId95" Type="http://schemas.openxmlformats.org/officeDocument/2006/relationships/image" Target="../media/image95.tmp"/><Relationship Id="rId19" Type="http://schemas.openxmlformats.org/officeDocument/2006/relationships/image" Target="../media/image19.tmp"/><Relationship Id="rId14" Type="http://schemas.openxmlformats.org/officeDocument/2006/relationships/image" Target="../media/image14.tmp"/><Relationship Id="rId22" Type="http://schemas.openxmlformats.org/officeDocument/2006/relationships/image" Target="../media/image22.tmp"/><Relationship Id="rId27" Type="http://schemas.openxmlformats.org/officeDocument/2006/relationships/image" Target="../media/image27.tmp"/><Relationship Id="rId30" Type="http://schemas.openxmlformats.org/officeDocument/2006/relationships/image" Target="../media/image30.tmp"/><Relationship Id="rId35" Type="http://schemas.openxmlformats.org/officeDocument/2006/relationships/image" Target="../media/image35.tmp"/><Relationship Id="rId43" Type="http://schemas.openxmlformats.org/officeDocument/2006/relationships/image" Target="../media/image43.tmp"/><Relationship Id="rId48" Type="http://schemas.openxmlformats.org/officeDocument/2006/relationships/image" Target="../media/image48.tmp"/><Relationship Id="rId56" Type="http://schemas.openxmlformats.org/officeDocument/2006/relationships/image" Target="../media/image56.tmp"/><Relationship Id="rId64" Type="http://schemas.openxmlformats.org/officeDocument/2006/relationships/image" Target="../media/image64.tmp"/><Relationship Id="rId69" Type="http://schemas.openxmlformats.org/officeDocument/2006/relationships/image" Target="../media/image69.tmp"/><Relationship Id="rId77" Type="http://schemas.openxmlformats.org/officeDocument/2006/relationships/image" Target="../media/image77.tmp"/><Relationship Id="rId8" Type="http://schemas.openxmlformats.org/officeDocument/2006/relationships/image" Target="../media/image8.jpeg"/><Relationship Id="rId51" Type="http://schemas.openxmlformats.org/officeDocument/2006/relationships/image" Target="../media/image51.png"/><Relationship Id="rId72" Type="http://schemas.openxmlformats.org/officeDocument/2006/relationships/image" Target="../media/image72.tmp"/><Relationship Id="rId80" Type="http://schemas.openxmlformats.org/officeDocument/2006/relationships/image" Target="../media/image80.tmp"/><Relationship Id="rId85" Type="http://schemas.openxmlformats.org/officeDocument/2006/relationships/image" Target="../media/image85.tmp"/><Relationship Id="rId93" Type="http://schemas.openxmlformats.org/officeDocument/2006/relationships/image" Target="../media/image93.tmp"/><Relationship Id="rId98" Type="http://schemas.openxmlformats.org/officeDocument/2006/relationships/image" Target="../media/image98.tmp"/><Relationship Id="rId3" Type="http://schemas.openxmlformats.org/officeDocument/2006/relationships/image" Target="../media/image3.jpeg"/><Relationship Id="rId12" Type="http://schemas.openxmlformats.org/officeDocument/2006/relationships/image" Target="../media/image12.tmp"/><Relationship Id="rId17" Type="http://schemas.openxmlformats.org/officeDocument/2006/relationships/image" Target="../media/image17.tmp"/><Relationship Id="rId25" Type="http://schemas.openxmlformats.org/officeDocument/2006/relationships/image" Target="../media/image25.tmp"/><Relationship Id="rId33" Type="http://schemas.openxmlformats.org/officeDocument/2006/relationships/image" Target="../media/image33.tmp"/><Relationship Id="rId38" Type="http://schemas.openxmlformats.org/officeDocument/2006/relationships/image" Target="../media/image38.tmp"/><Relationship Id="rId46" Type="http://schemas.openxmlformats.org/officeDocument/2006/relationships/image" Target="../media/image46.tmp"/><Relationship Id="rId59" Type="http://schemas.openxmlformats.org/officeDocument/2006/relationships/image" Target="../media/image59.tmp"/><Relationship Id="rId67" Type="http://schemas.openxmlformats.org/officeDocument/2006/relationships/image" Target="../media/image67.tmp"/><Relationship Id="rId20" Type="http://schemas.openxmlformats.org/officeDocument/2006/relationships/image" Target="../media/image20.tmp"/><Relationship Id="rId41" Type="http://schemas.openxmlformats.org/officeDocument/2006/relationships/image" Target="../media/image41.tmp"/><Relationship Id="rId54" Type="http://schemas.openxmlformats.org/officeDocument/2006/relationships/image" Target="../media/image54.tmp"/><Relationship Id="rId62" Type="http://schemas.openxmlformats.org/officeDocument/2006/relationships/image" Target="../media/image62.tmp"/><Relationship Id="rId70" Type="http://schemas.openxmlformats.org/officeDocument/2006/relationships/image" Target="../media/image70.tmp"/><Relationship Id="rId75" Type="http://schemas.openxmlformats.org/officeDocument/2006/relationships/image" Target="../media/image75.tmp"/><Relationship Id="rId83" Type="http://schemas.openxmlformats.org/officeDocument/2006/relationships/image" Target="../media/image83.tmp"/><Relationship Id="rId88" Type="http://schemas.openxmlformats.org/officeDocument/2006/relationships/image" Target="../media/image88.tmp"/><Relationship Id="rId91" Type="http://schemas.openxmlformats.org/officeDocument/2006/relationships/image" Target="../media/image91.tmp"/><Relationship Id="rId96" Type="http://schemas.openxmlformats.org/officeDocument/2006/relationships/image" Target="../media/image96.tmp"/><Relationship Id="rId1" Type="http://schemas.openxmlformats.org/officeDocument/2006/relationships/image" Target="../media/image1.jpeg"/><Relationship Id="rId6" Type="http://schemas.openxmlformats.org/officeDocument/2006/relationships/image" Target="../media/image6.jpeg"/><Relationship Id="rId15" Type="http://schemas.openxmlformats.org/officeDocument/2006/relationships/image" Target="../media/image15.tmp"/><Relationship Id="rId23" Type="http://schemas.openxmlformats.org/officeDocument/2006/relationships/image" Target="../media/image23.tmp"/><Relationship Id="rId28" Type="http://schemas.openxmlformats.org/officeDocument/2006/relationships/image" Target="../media/image28.tmp"/><Relationship Id="rId36" Type="http://schemas.openxmlformats.org/officeDocument/2006/relationships/image" Target="../media/image36.tmp"/><Relationship Id="rId49" Type="http://schemas.openxmlformats.org/officeDocument/2006/relationships/image" Target="../media/image49.tmp"/><Relationship Id="rId57" Type="http://schemas.openxmlformats.org/officeDocument/2006/relationships/image" Target="../media/image57.tmp"/><Relationship Id="rId10" Type="http://schemas.openxmlformats.org/officeDocument/2006/relationships/image" Target="../media/image10.jpeg"/><Relationship Id="rId31" Type="http://schemas.openxmlformats.org/officeDocument/2006/relationships/image" Target="../media/image31.tmp"/><Relationship Id="rId44" Type="http://schemas.openxmlformats.org/officeDocument/2006/relationships/image" Target="../media/image44.tmp"/><Relationship Id="rId52" Type="http://schemas.openxmlformats.org/officeDocument/2006/relationships/image" Target="../media/image52.tmp"/><Relationship Id="rId60" Type="http://schemas.openxmlformats.org/officeDocument/2006/relationships/image" Target="../media/image60.tmp"/><Relationship Id="rId65" Type="http://schemas.openxmlformats.org/officeDocument/2006/relationships/image" Target="../media/image65.tmp"/><Relationship Id="rId73" Type="http://schemas.openxmlformats.org/officeDocument/2006/relationships/image" Target="../media/image73.tmp"/><Relationship Id="rId78" Type="http://schemas.openxmlformats.org/officeDocument/2006/relationships/image" Target="../media/image78.tmp"/><Relationship Id="rId81" Type="http://schemas.openxmlformats.org/officeDocument/2006/relationships/image" Target="../media/image81.tmp"/><Relationship Id="rId86" Type="http://schemas.openxmlformats.org/officeDocument/2006/relationships/image" Target="../media/image86.tmp"/><Relationship Id="rId94" Type="http://schemas.openxmlformats.org/officeDocument/2006/relationships/image" Target="../media/image94.tmp"/><Relationship Id="rId4" Type="http://schemas.openxmlformats.org/officeDocument/2006/relationships/image" Target="../media/image4.jpeg"/><Relationship Id="rId9" Type="http://schemas.openxmlformats.org/officeDocument/2006/relationships/image" Target="../media/image9.png"/><Relationship Id="rId13" Type="http://schemas.openxmlformats.org/officeDocument/2006/relationships/image" Target="../media/image13.tmp"/><Relationship Id="rId18" Type="http://schemas.openxmlformats.org/officeDocument/2006/relationships/image" Target="../media/image18.tmp"/><Relationship Id="rId39" Type="http://schemas.openxmlformats.org/officeDocument/2006/relationships/image" Target="../media/image39.tmp"/></Relationships>
</file>

<file path=xl/drawings/drawing1.xml><?xml version="1.0" encoding="utf-8"?>
<xdr:wsDr xmlns:xdr="http://schemas.openxmlformats.org/drawingml/2006/spreadsheetDrawing" xmlns:a="http://schemas.openxmlformats.org/drawingml/2006/main">
  <xdr:twoCellAnchor editAs="oneCell">
    <xdr:from>
      <xdr:col>8</xdr:col>
      <xdr:colOff>54812</xdr:colOff>
      <xdr:row>4</xdr:row>
      <xdr:rowOff>25464</xdr:rowOff>
    </xdr:from>
    <xdr:to>
      <xdr:col>8</xdr:col>
      <xdr:colOff>4027239</xdr:colOff>
      <xdr:row>4</xdr:row>
      <xdr:rowOff>3325395</xdr:rowOff>
    </xdr:to>
    <xdr:pic>
      <xdr:nvPicPr>
        <xdr:cNvPr id="25" name="Image 24" descr="Les effets negatifs de la chute de tension le long du câble"/>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738101" y="1178490"/>
          <a:ext cx="3972427" cy="3299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12</xdr:row>
      <xdr:rowOff>0</xdr:rowOff>
    </xdr:from>
    <xdr:to>
      <xdr:col>8</xdr:col>
      <xdr:colOff>304800</xdr:colOff>
      <xdr:row>12</xdr:row>
      <xdr:rowOff>304800</xdr:rowOff>
    </xdr:to>
    <xdr:sp macro="" textlink="">
      <xdr:nvSpPr>
        <xdr:cNvPr id="27" name="AutoShape 5" descr="Groupe électrogène - Asmama Maroc"/>
        <xdr:cNvSpPr>
          <a:spLocks noChangeAspect="1" noChangeArrowheads="1"/>
        </xdr:cNvSpPr>
      </xdr:nvSpPr>
      <xdr:spPr bwMode="auto">
        <a:xfrm>
          <a:off x="8401050" y="7038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12</xdr:row>
      <xdr:rowOff>0</xdr:rowOff>
    </xdr:from>
    <xdr:to>
      <xdr:col>8</xdr:col>
      <xdr:colOff>304800</xdr:colOff>
      <xdr:row>12</xdr:row>
      <xdr:rowOff>304800</xdr:rowOff>
    </xdr:to>
    <xdr:sp macro="" textlink="">
      <xdr:nvSpPr>
        <xdr:cNvPr id="28" name="AutoShape 6" descr="Groupe électrogène - Asmama Maroc"/>
        <xdr:cNvSpPr>
          <a:spLocks noChangeAspect="1" noChangeArrowheads="1"/>
        </xdr:cNvSpPr>
      </xdr:nvSpPr>
      <xdr:spPr bwMode="auto">
        <a:xfrm>
          <a:off x="8401050" y="70389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10</xdr:row>
      <xdr:rowOff>0</xdr:rowOff>
    </xdr:from>
    <xdr:to>
      <xdr:col>8</xdr:col>
      <xdr:colOff>304800</xdr:colOff>
      <xdr:row>10</xdr:row>
      <xdr:rowOff>304800</xdr:rowOff>
    </xdr:to>
    <xdr:sp macro="" textlink="">
      <xdr:nvSpPr>
        <xdr:cNvPr id="30" name="AutoShape 8" descr="Transformateur de puissance — Wikipédia"/>
        <xdr:cNvSpPr>
          <a:spLocks noChangeAspect="1" noChangeArrowheads="1"/>
        </xdr:cNvSpPr>
      </xdr:nvSpPr>
      <xdr:spPr bwMode="auto">
        <a:xfrm>
          <a:off x="8401050" y="48672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19</xdr:row>
      <xdr:rowOff>0</xdr:rowOff>
    </xdr:from>
    <xdr:to>
      <xdr:col>8</xdr:col>
      <xdr:colOff>304800</xdr:colOff>
      <xdr:row>19</xdr:row>
      <xdr:rowOff>304800</xdr:rowOff>
    </xdr:to>
    <xdr:sp macro="" textlink="">
      <xdr:nvSpPr>
        <xdr:cNvPr id="32" name="AutoShape 12" descr="Armoires électriques - LCD Automatisme"/>
        <xdr:cNvSpPr>
          <a:spLocks noChangeAspect="1" noChangeArrowheads="1"/>
        </xdr:cNvSpPr>
      </xdr:nvSpPr>
      <xdr:spPr bwMode="auto">
        <a:xfrm>
          <a:off x="8401050" y="98012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204646</xdr:colOff>
      <xdr:row>17</xdr:row>
      <xdr:rowOff>225020</xdr:rowOff>
    </xdr:from>
    <xdr:to>
      <xdr:col>8</xdr:col>
      <xdr:colOff>3936358</xdr:colOff>
      <xdr:row>17</xdr:row>
      <xdr:rowOff>3041315</xdr:rowOff>
    </xdr:to>
    <xdr:pic>
      <xdr:nvPicPr>
        <xdr:cNvPr id="42" name="Image 41" descr="Projecteur led 300W industriel Classique | Projecteur led industriel IP66"/>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flipH="1">
          <a:off x="12887935" y="37389231"/>
          <a:ext cx="3731712" cy="2816295"/>
        </a:xfrm>
        <a:prstGeom prst="rect">
          <a:avLst/>
        </a:prstGeom>
        <a:noFill/>
        <a:ln>
          <a:noFill/>
        </a:ln>
      </xdr:spPr>
    </xdr:pic>
    <xdr:clientData/>
  </xdr:twoCellAnchor>
  <xdr:twoCellAnchor editAs="oneCell">
    <xdr:from>
      <xdr:col>8</xdr:col>
      <xdr:colOff>100860</xdr:colOff>
      <xdr:row>15</xdr:row>
      <xdr:rowOff>91335</xdr:rowOff>
    </xdr:from>
    <xdr:to>
      <xdr:col>8</xdr:col>
      <xdr:colOff>3953527</xdr:colOff>
      <xdr:row>15</xdr:row>
      <xdr:rowOff>2673684</xdr:rowOff>
    </xdr:to>
    <xdr:pic>
      <xdr:nvPicPr>
        <xdr:cNvPr id="43" name="Image 42" descr="Lampe LED pour baignoire, lampe d'entrée, lampe de garage, lampe pour pièce  humide, plafonnier, protection contre les jets d'eau, 48 W 5760 lm 6500 K  blanc froid, L 150 cm, lot de 2"/>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784149" y="31406861"/>
          <a:ext cx="3852667" cy="2582349"/>
        </a:xfrm>
        <a:prstGeom prst="rect">
          <a:avLst/>
        </a:prstGeom>
        <a:noFill/>
        <a:ln>
          <a:noFill/>
        </a:ln>
      </xdr:spPr>
    </xdr:pic>
    <xdr:clientData/>
  </xdr:twoCellAnchor>
  <xdr:twoCellAnchor editAs="oneCell">
    <xdr:from>
      <xdr:col>8</xdr:col>
      <xdr:colOff>45359</xdr:colOff>
      <xdr:row>23</xdr:row>
      <xdr:rowOff>360835</xdr:rowOff>
    </xdr:from>
    <xdr:to>
      <xdr:col>8</xdr:col>
      <xdr:colOff>3861954</xdr:colOff>
      <xdr:row>23</xdr:row>
      <xdr:rowOff>2181379</xdr:rowOff>
    </xdr:to>
    <xdr:pic>
      <xdr:nvPicPr>
        <xdr:cNvPr id="45" name="Image 44" descr="Diable chariot 3 positions à bavettes fixes"/>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1700495" y="36729017"/>
          <a:ext cx="3816595" cy="1820544"/>
        </a:xfrm>
        <a:prstGeom prst="rect">
          <a:avLst/>
        </a:prstGeom>
        <a:noFill/>
        <a:ln>
          <a:noFill/>
        </a:ln>
      </xdr:spPr>
    </xdr:pic>
    <xdr:clientData/>
  </xdr:twoCellAnchor>
  <xdr:twoCellAnchor editAs="oneCell">
    <xdr:from>
      <xdr:col>8</xdr:col>
      <xdr:colOff>77246</xdr:colOff>
      <xdr:row>24</xdr:row>
      <xdr:rowOff>47625</xdr:rowOff>
    </xdr:from>
    <xdr:to>
      <xdr:col>8</xdr:col>
      <xdr:colOff>4052456</xdr:colOff>
      <xdr:row>24</xdr:row>
      <xdr:rowOff>1690883</xdr:rowOff>
    </xdr:to>
    <xdr:pic>
      <xdr:nvPicPr>
        <xdr:cNvPr id="46" name="Image 45" descr="La Préservation des Batteries Plomb ou Gel des Chariots Électriques Toyota  : Conseils et Mesures"/>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217291" y="54738443"/>
          <a:ext cx="3975210" cy="1643258"/>
        </a:xfrm>
        <a:prstGeom prst="rect">
          <a:avLst/>
        </a:prstGeom>
        <a:noFill/>
        <a:ln>
          <a:noFill/>
        </a:ln>
      </xdr:spPr>
    </xdr:pic>
    <xdr:clientData/>
  </xdr:twoCellAnchor>
  <xdr:twoCellAnchor editAs="oneCell">
    <xdr:from>
      <xdr:col>8</xdr:col>
      <xdr:colOff>65239</xdr:colOff>
      <xdr:row>19</xdr:row>
      <xdr:rowOff>133683</xdr:rowOff>
    </xdr:from>
    <xdr:to>
      <xdr:col>8</xdr:col>
      <xdr:colOff>4010526</xdr:colOff>
      <xdr:row>19</xdr:row>
      <xdr:rowOff>2840788</xdr:rowOff>
    </xdr:to>
    <xdr:pic>
      <xdr:nvPicPr>
        <xdr:cNvPr id="49" name="Image 48" descr="Guide to LV/MV/HV switchgears and substations | EEP"/>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748528" y="43982104"/>
          <a:ext cx="3945287" cy="2707105"/>
        </a:xfrm>
        <a:prstGeom prst="rect">
          <a:avLst/>
        </a:prstGeom>
        <a:noFill/>
        <a:ln>
          <a:noFill/>
        </a:ln>
      </xdr:spPr>
    </xdr:pic>
    <xdr:clientData/>
  </xdr:twoCellAnchor>
  <xdr:twoCellAnchor editAs="oneCell">
    <xdr:from>
      <xdr:col>8</xdr:col>
      <xdr:colOff>459761</xdr:colOff>
      <xdr:row>30</xdr:row>
      <xdr:rowOff>181385</xdr:rowOff>
    </xdr:from>
    <xdr:to>
      <xdr:col>8</xdr:col>
      <xdr:colOff>3056303</xdr:colOff>
      <xdr:row>30</xdr:row>
      <xdr:rowOff>2165841</xdr:rowOff>
    </xdr:to>
    <xdr:pic>
      <xdr:nvPicPr>
        <xdr:cNvPr id="52" name="Image 51"/>
        <xdr:cNvPicPr>
          <a:picLocks noChangeAspect="1"/>
        </xdr:cNvPicPr>
      </xdr:nvPicPr>
      <xdr:blipFill>
        <a:blip xmlns:r="http://schemas.openxmlformats.org/officeDocument/2006/relationships" r:embed="rId7"/>
        <a:stretch>
          <a:fillRect/>
        </a:stretch>
      </xdr:blipFill>
      <xdr:spPr>
        <a:xfrm>
          <a:off x="12599806" y="64882112"/>
          <a:ext cx="2596542" cy="1984456"/>
        </a:xfrm>
        <a:prstGeom prst="rect">
          <a:avLst/>
        </a:prstGeom>
      </xdr:spPr>
    </xdr:pic>
    <xdr:clientData/>
  </xdr:twoCellAnchor>
  <xdr:twoCellAnchor editAs="oneCell">
    <xdr:from>
      <xdr:col>8</xdr:col>
      <xdr:colOff>417296</xdr:colOff>
      <xdr:row>32</xdr:row>
      <xdr:rowOff>151830</xdr:rowOff>
    </xdr:from>
    <xdr:to>
      <xdr:col>8</xdr:col>
      <xdr:colOff>3411681</xdr:colOff>
      <xdr:row>32</xdr:row>
      <xdr:rowOff>1942660</xdr:rowOff>
    </xdr:to>
    <xdr:pic>
      <xdr:nvPicPr>
        <xdr:cNvPr id="53" name="Image 52" descr="TEU 3.5T Chariot Diesel, la Chine Diesel Chariot élévateur Fabricant"/>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flipH="1">
          <a:off x="12557341" y="69805557"/>
          <a:ext cx="2994385" cy="1790830"/>
        </a:xfrm>
        <a:prstGeom prst="rect">
          <a:avLst/>
        </a:prstGeom>
        <a:noFill/>
        <a:ln>
          <a:noFill/>
        </a:ln>
      </xdr:spPr>
    </xdr:pic>
    <xdr:clientData/>
  </xdr:twoCellAnchor>
  <xdr:twoCellAnchor editAs="oneCell">
    <xdr:from>
      <xdr:col>8</xdr:col>
      <xdr:colOff>182670</xdr:colOff>
      <xdr:row>47</xdr:row>
      <xdr:rowOff>91335</xdr:rowOff>
    </xdr:from>
    <xdr:to>
      <xdr:col>8</xdr:col>
      <xdr:colOff>3862191</xdr:colOff>
      <xdr:row>47</xdr:row>
      <xdr:rowOff>2387774</xdr:rowOff>
    </xdr:to>
    <xdr:pic>
      <xdr:nvPicPr>
        <xdr:cNvPr id="57" name="Image 56"/>
        <xdr:cNvPicPr>
          <a:picLocks noChangeAspect="1"/>
        </xdr:cNvPicPr>
      </xdr:nvPicPr>
      <xdr:blipFill>
        <a:blip xmlns:r="http://schemas.openxmlformats.org/officeDocument/2006/relationships" r:embed="rId9"/>
        <a:stretch>
          <a:fillRect/>
        </a:stretch>
      </xdr:blipFill>
      <xdr:spPr>
        <a:xfrm>
          <a:off x="11834485" y="27439828"/>
          <a:ext cx="3679521" cy="2296439"/>
        </a:xfrm>
        <a:prstGeom prst="rect">
          <a:avLst/>
        </a:prstGeom>
      </xdr:spPr>
    </xdr:pic>
    <xdr:clientData/>
  </xdr:twoCellAnchor>
  <xdr:twoCellAnchor editAs="oneCell">
    <xdr:from>
      <xdr:col>8</xdr:col>
      <xdr:colOff>104384</xdr:colOff>
      <xdr:row>51</xdr:row>
      <xdr:rowOff>17554</xdr:rowOff>
    </xdr:from>
    <xdr:to>
      <xdr:col>8</xdr:col>
      <xdr:colOff>3796952</xdr:colOff>
      <xdr:row>51</xdr:row>
      <xdr:rowOff>2182089</xdr:rowOff>
    </xdr:to>
    <xdr:pic>
      <xdr:nvPicPr>
        <xdr:cNvPr id="58" name="Image 57" descr="Palans pour levage : électrique, à chaîne, manuel | Toulouse"/>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244429" y="111512009"/>
          <a:ext cx="3692568" cy="2164535"/>
        </a:xfrm>
        <a:prstGeom prst="rect">
          <a:avLst/>
        </a:prstGeom>
        <a:noFill/>
        <a:ln>
          <a:noFill/>
        </a:ln>
      </xdr:spPr>
    </xdr:pic>
    <xdr:clientData/>
  </xdr:twoCellAnchor>
  <xdr:twoCellAnchor editAs="oneCell">
    <xdr:from>
      <xdr:col>8</xdr:col>
      <xdr:colOff>0</xdr:colOff>
      <xdr:row>53</xdr:row>
      <xdr:rowOff>0</xdr:rowOff>
    </xdr:from>
    <xdr:to>
      <xdr:col>8</xdr:col>
      <xdr:colOff>304800</xdr:colOff>
      <xdr:row>53</xdr:row>
      <xdr:rowOff>304800</xdr:rowOff>
    </xdr:to>
    <xdr:sp macro="" textlink="">
      <xdr:nvSpPr>
        <xdr:cNvPr id="2049" name="AutoShape 1" descr="Convoyeur minier Banque de photographies et d'images à haute résolution -  Alamy"/>
        <xdr:cNvSpPr>
          <a:spLocks noChangeAspect="1" noChangeArrowheads="1"/>
        </xdr:cNvSpPr>
      </xdr:nvSpPr>
      <xdr:spPr bwMode="auto">
        <a:xfrm>
          <a:off x="11639550" y="34023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0</xdr:colOff>
      <xdr:row>6</xdr:row>
      <xdr:rowOff>0</xdr:rowOff>
    </xdr:from>
    <xdr:to>
      <xdr:col>8</xdr:col>
      <xdr:colOff>304800</xdr:colOff>
      <xdr:row>6</xdr:row>
      <xdr:rowOff>304800</xdr:rowOff>
    </xdr:to>
    <xdr:sp macro="" textlink="">
      <xdr:nvSpPr>
        <xdr:cNvPr id="2050" name="AutoShape 2" descr="Moteurs à cage d'écureuil - IP55 Fonte : large gamme | Focquet"/>
        <xdr:cNvSpPr>
          <a:spLocks noChangeAspect="1" noChangeArrowheads="1"/>
        </xdr:cNvSpPr>
      </xdr:nvSpPr>
      <xdr:spPr bwMode="auto">
        <a:xfrm>
          <a:off x="11639550" y="3400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851093</xdr:colOff>
      <xdr:row>93</xdr:row>
      <xdr:rowOff>76685</xdr:rowOff>
    </xdr:from>
    <xdr:to>
      <xdr:col>8</xdr:col>
      <xdr:colOff>4786995</xdr:colOff>
      <xdr:row>93</xdr:row>
      <xdr:rowOff>2190452</xdr:rowOff>
    </xdr:to>
    <xdr:pic>
      <xdr:nvPicPr>
        <xdr:cNvPr id="75" name="Image 74" descr="C:\Users\zahir1\AppData\Local\Microsoft\Windows\INetCache\Content.MSO\742E5242.tmp"/>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6609119" y="231684580"/>
          <a:ext cx="3935902" cy="2113767"/>
        </a:xfrm>
        <a:prstGeom prst="rect">
          <a:avLst/>
        </a:prstGeom>
        <a:noFill/>
        <a:ln>
          <a:noFill/>
        </a:ln>
      </xdr:spPr>
    </xdr:pic>
    <xdr:clientData/>
  </xdr:twoCellAnchor>
  <xdr:twoCellAnchor editAs="oneCell">
    <xdr:from>
      <xdr:col>8</xdr:col>
      <xdr:colOff>1450612</xdr:colOff>
      <xdr:row>100</xdr:row>
      <xdr:rowOff>65240</xdr:rowOff>
    </xdr:from>
    <xdr:to>
      <xdr:col>8</xdr:col>
      <xdr:colOff>5104035</xdr:colOff>
      <xdr:row>100</xdr:row>
      <xdr:rowOff>2944091</xdr:rowOff>
    </xdr:to>
    <xdr:pic>
      <xdr:nvPicPr>
        <xdr:cNvPr id="98" name="Image 97" descr="Capture d’écran"/>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208638" y="249954451"/>
          <a:ext cx="3653423" cy="2878851"/>
        </a:xfrm>
        <a:prstGeom prst="rect">
          <a:avLst/>
        </a:prstGeom>
      </xdr:spPr>
    </xdr:pic>
    <xdr:clientData/>
  </xdr:twoCellAnchor>
  <xdr:twoCellAnchor editAs="oneCell">
    <xdr:from>
      <xdr:col>8</xdr:col>
      <xdr:colOff>1508068</xdr:colOff>
      <xdr:row>101</xdr:row>
      <xdr:rowOff>141467</xdr:rowOff>
    </xdr:from>
    <xdr:to>
      <xdr:col>8</xdr:col>
      <xdr:colOff>5161491</xdr:colOff>
      <xdr:row>101</xdr:row>
      <xdr:rowOff>2359618</xdr:rowOff>
    </xdr:to>
    <xdr:pic>
      <xdr:nvPicPr>
        <xdr:cNvPr id="99" name="Image 98" descr="Capture d’écran"/>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266094" y="253105414"/>
          <a:ext cx="3653423" cy="2218151"/>
        </a:xfrm>
        <a:prstGeom prst="rect">
          <a:avLst/>
        </a:prstGeom>
      </xdr:spPr>
    </xdr:pic>
    <xdr:clientData/>
  </xdr:twoCellAnchor>
  <xdr:twoCellAnchor editAs="oneCell">
    <xdr:from>
      <xdr:col>8</xdr:col>
      <xdr:colOff>1343527</xdr:colOff>
      <xdr:row>102</xdr:row>
      <xdr:rowOff>188679</xdr:rowOff>
    </xdr:from>
    <xdr:to>
      <xdr:col>8</xdr:col>
      <xdr:colOff>5162946</xdr:colOff>
      <xdr:row>102</xdr:row>
      <xdr:rowOff>2630541</xdr:rowOff>
    </xdr:to>
    <xdr:pic>
      <xdr:nvPicPr>
        <xdr:cNvPr id="100" name="Image 99" descr="Capture d’écran"/>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101553" y="255525521"/>
          <a:ext cx="3819419" cy="2441862"/>
        </a:xfrm>
        <a:prstGeom prst="rect">
          <a:avLst/>
        </a:prstGeom>
      </xdr:spPr>
    </xdr:pic>
    <xdr:clientData/>
  </xdr:twoCellAnchor>
  <xdr:twoCellAnchor editAs="oneCell">
    <xdr:from>
      <xdr:col>8</xdr:col>
      <xdr:colOff>1587500</xdr:colOff>
      <xdr:row>103</xdr:row>
      <xdr:rowOff>160238</xdr:rowOff>
    </xdr:from>
    <xdr:to>
      <xdr:col>8</xdr:col>
      <xdr:colOff>5313947</xdr:colOff>
      <xdr:row>103</xdr:row>
      <xdr:rowOff>2378389</xdr:rowOff>
    </xdr:to>
    <xdr:pic>
      <xdr:nvPicPr>
        <xdr:cNvPr id="101" name="Image 100" descr="Capture d’écran"/>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345526" y="258187475"/>
          <a:ext cx="3726447" cy="2218151"/>
        </a:xfrm>
        <a:prstGeom prst="rect">
          <a:avLst/>
        </a:prstGeom>
      </xdr:spPr>
    </xdr:pic>
    <xdr:clientData/>
  </xdr:twoCellAnchor>
  <xdr:twoCellAnchor editAs="oneCell">
    <xdr:from>
      <xdr:col>8</xdr:col>
      <xdr:colOff>1587501</xdr:colOff>
      <xdr:row>104</xdr:row>
      <xdr:rowOff>232803</xdr:rowOff>
    </xdr:from>
    <xdr:to>
      <xdr:col>8</xdr:col>
      <xdr:colOff>5347369</xdr:colOff>
      <xdr:row>104</xdr:row>
      <xdr:rowOff>2450954</xdr:rowOff>
    </xdr:to>
    <xdr:pic>
      <xdr:nvPicPr>
        <xdr:cNvPr id="102" name="Image 101" descr="Capture d’écran"/>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345527" y="260783329"/>
          <a:ext cx="3759868" cy="2218151"/>
        </a:xfrm>
        <a:prstGeom prst="rect">
          <a:avLst/>
        </a:prstGeom>
      </xdr:spPr>
    </xdr:pic>
    <xdr:clientData/>
  </xdr:twoCellAnchor>
  <xdr:twoCellAnchor editAs="oneCell">
    <xdr:from>
      <xdr:col>8</xdr:col>
      <xdr:colOff>177925</xdr:colOff>
      <xdr:row>6</xdr:row>
      <xdr:rowOff>5694</xdr:rowOff>
    </xdr:from>
    <xdr:to>
      <xdr:col>8</xdr:col>
      <xdr:colOff>3987926</xdr:colOff>
      <xdr:row>6</xdr:row>
      <xdr:rowOff>1991828</xdr:rowOff>
    </xdr:to>
    <xdr:pic>
      <xdr:nvPicPr>
        <xdr:cNvPr id="2067" name="Image 2066" descr="Capture d’écran"/>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1833061" y="5634103"/>
          <a:ext cx="3810001" cy="1986134"/>
        </a:xfrm>
        <a:prstGeom prst="rect">
          <a:avLst/>
        </a:prstGeom>
      </xdr:spPr>
    </xdr:pic>
    <xdr:clientData/>
  </xdr:twoCellAnchor>
  <xdr:twoCellAnchor editAs="oneCell">
    <xdr:from>
      <xdr:col>8</xdr:col>
      <xdr:colOff>13047</xdr:colOff>
      <xdr:row>49</xdr:row>
      <xdr:rowOff>0</xdr:rowOff>
    </xdr:from>
    <xdr:to>
      <xdr:col>8</xdr:col>
      <xdr:colOff>3966574</xdr:colOff>
      <xdr:row>49</xdr:row>
      <xdr:rowOff>2270343</xdr:rowOff>
    </xdr:to>
    <xdr:pic>
      <xdr:nvPicPr>
        <xdr:cNvPr id="2069" name="Image 2068" descr="Capture d’écran"/>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2153092" y="101796273"/>
          <a:ext cx="3953527" cy="2270343"/>
        </a:xfrm>
        <a:prstGeom prst="rect">
          <a:avLst/>
        </a:prstGeom>
      </xdr:spPr>
    </xdr:pic>
    <xdr:clientData/>
  </xdr:twoCellAnchor>
  <xdr:twoCellAnchor editAs="oneCell">
    <xdr:from>
      <xdr:col>8</xdr:col>
      <xdr:colOff>101003</xdr:colOff>
      <xdr:row>39</xdr:row>
      <xdr:rowOff>103909</xdr:rowOff>
    </xdr:from>
    <xdr:to>
      <xdr:col>8</xdr:col>
      <xdr:colOff>4048184</xdr:colOff>
      <xdr:row>40</xdr:row>
      <xdr:rowOff>58599</xdr:rowOff>
    </xdr:to>
    <xdr:pic>
      <xdr:nvPicPr>
        <xdr:cNvPr id="2070" name="Image 2069" descr="Capture d’écran"/>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2241048" y="71818500"/>
          <a:ext cx="3947181" cy="2275326"/>
        </a:xfrm>
        <a:prstGeom prst="rect">
          <a:avLst/>
        </a:prstGeom>
      </xdr:spPr>
    </xdr:pic>
    <xdr:clientData/>
  </xdr:twoCellAnchor>
  <xdr:twoCellAnchor editAs="oneCell">
    <xdr:from>
      <xdr:col>8</xdr:col>
      <xdr:colOff>91336</xdr:colOff>
      <xdr:row>12</xdr:row>
      <xdr:rowOff>710045</xdr:rowOff>
    </xdr:from>
    <xdr:to>
      <xdr:col>8</xdr:col>
      <xdr:colOff>3873109</xdr:colOff>
      <xdr:row>12</xdr:row>
      <xdr:rowOff>4520045</xdr:rowOff>
    </xdr:to>
    <xdr:pic>
      <xdr:nvPicPr>
        <xdr:cNvPr id="2071" name="Image 2070" descr="Capture d’écran"/>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1746472" y="21145500"/>
          <a:ext cx="3781773" cy="3810000"/>
        </a:xfrm>
        <a:prstGeom prst="rect">
          <a:avLst/>
        </a:prstGeom>
      </xdr:spPr>
    </xdr:pic>
    <xdr:clientData/>
  </xdr:twoCellAnchor>
  <xdr:twoCellAnchor editAs="oneCell">
    <xdr:from>
      <xdr:col>8</xdr:col>
      <xdr:colOff>121552</xdr:colOff>
      <xdr:row>10</xdr:row>
      <xdr:rowOff>9385</xdr:rowOff>
    </xdr:from>
    <xdr:to>
      <xdr:col>8</xdr:col>
      <xdr:colOff>3893554</xdr:colOff>
      <xdr:row>10</xdr:row>
      <xdr:rowOff>2005262</xdr:rowOff>
    </xdr:to>
    <xdr:pic>
      <xdr:nvPicPr>
        <xdr:cNvPr id="2072" name="Image 2071" descr="Capture d’écran"/>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5879578" y="16385701"/>
          <a:ext cx="3772002" cy="1995877"/>
        </a:xfrm>
        <a:prstGeom prst="rect">
          <a:avLst/>
        </a:prstGeom>
      </xdr:spPr>
    </xdr:pic>
    <xdr:clientData/>
  </xdr:twoCellAnchor>
  <xdr:twoCellAnchor editAs="oneCell">
    <xdr:from>
      <xdr:col>8</xdr:col>
      <xdr:colOff>78287</xdr:colOff>
      <xdr:row>8</xdr:row>
      <xdr:rowOff>26096</xdr:rowOff>
    </xdr:from>
    <xdr:to>
      <xdr:col>8</xdr:col>
      <xdr:colOff>4031104</xdr:colOff>
      <xdr:row>8</xdr:row>
      <xdr:rowOff>2400822</xdr:rowOff>
    </xdr:to>
    <xdr:pic>
      <xdr:nvPicPr>
        <xdr:cNvPr id="2073" name="Image 2072" descr="Capture d’écran"/>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1730102" y="5467089"/>
          <a:ext cx="3953528" cy="2374726"/>
        </a:xfrm>
        <a:prstGeom prst="rect">
          <a:avLst/>
        </a:prstGeom>
      </xdr:spPr>
    </xdr:pic>
    <xdr:clientData/>
  </xdr:twoCellAnchor>
  <xdr:twoCellAnchor editAs="oneCell">
    <xdr:from>
      <xdr:col>8</xdr:col>
      <xdr:colOff>26096</xdr:colOff>
      <xdr:row>53</xdr:row>
      <xdr:rowOff>0</xdr:rowOff>
    </xdr:from>
    <xdr:to>
      <xdr:col>8</xdr:col>
      <xdr:colOff>3940479</xdr:colOff>
      <xdr:row>53</xdr:row>
      <xdr:rowOff>2126816</xdr:rowOff>
    </xdr:to>
    <xdr:pic>
      <xdr:nvPicPr>
        <xdr:cNvPr id="2075" name="Image 2074"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166141" y="104394000"/>
          <a:ext cx="3914383" cy="2126816"/>
        </a:xfrm>
        <a:prstGeom prst="rect">
          <a:avLst/>
        </a:prstGeom>
      </xdr:spPr>
    </xdr:pic>
    <xdr:clientData/>
  </xdr:twoCellAnchor>
  <xdr:twoCellAnchor editAs="oneCell">
    <xdr:from>
      <xdr:col>8</xdr:col>
      <xdr:colOff>0</xdr:colOff>
      <xdr:row>53</xdr:row>
      <xdr:rowOff>2152911</xdr:rowOff>
    </xdr:from>
    <xdr:to>
      <xdr:col>8</xdr:col>
      <xdr:colOff>3914383</xdr:colOff>
      <xdr:row>55</xdr:row>
      <xdr:rowOff>13048</xdr:rowOff>
    </xdr:to>
    <xdr:pic>
      <xdr:nvPicPr>
        <xdr:cNvPr id="118" name="Image 117"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1651815" y="39078596"/>
          <a:ext cx="3914383" cy="2048527"/>
        </a:xfrm>
        <a:prstGeom prst="rect">
          <a:avLst/>
        </a:prstGeom>
      </xdr:spPr>
    </xdr:pic>
    <xdr:clientData/>
  </xdr:twoCellAnchor>
  <xdr:twoCellAnchor editAs="oneCell">
    <xdr:from>
      <xdr:col>8</xdr:col>
      <xdr:colOff>108417</xdr:colOff>
      <xdr:row>55</xdr:row>
      <xdr:rowOff>168911</xdr:rowOff>
    </xdr:from>
    <xdr:to>
      <xdr:col>8</xdr:col>
      <xdr:colOff>4022800</xdr:colOff>
      <xdr:row>55</xdr:row>
      <xdr:rowOff>2439254</xdr:rowOff>
    </xdr:to>
    <xdr:pic>
      <xdr:nvPicPr>
        <xdr:cNvPr id="119" name="Image 118"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248462" y="120461002"/>
          <a:ext cx="3914383" cy="2270343"/>
        </a:xfrm>
        <a:prstGeom prst="rect">
          <a:avLst/>
        </a:prstGeom>
      </xdr:spPr>
    </xdr:pic>
    <xdr:clientData/>
  </xdr:twoCellAnchor>
  <xdr:twoCellAnchor editAs="oneCell">
    <xdr:from>
      <xdr:col>8</xdr:col>
      <xdr:colOff>13048</xdr:colOff>
      <xdr:row>56</xdr:row>
      <xdr:rowOff>13047</xdr:rowOff>
    </xdr:from>
    <xdr:to>
      <xdr:col>8</xdr:col>
      <xdr:colOff>3927431</xdr:colOff>
      <xdr:row>57</xdr:row>
      <xdr:rowOff>1725</xdr:rowOff>
    </xdr:to>
    <xdr:pic>
      <xdr:nvPicPr>
        <xdr:cNvPr id="120" name="Image 119"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1664863" y="43436609"/>
          <a:ext cx="3914383" cy="2439965"/>
        </a:xfrm>
        <a:prstGeom prst="rect">
          <a:avLst/>
        </a:prstGeom>
      </xdr:spPr>
    </xdr:pic>
    <xdr:clientData/>
  </xdr:twoCellAnchor>
  <xdr:twoCellAnchor editAs="oneCell">
    <xdr:from>
      <xdr:col>8</xdr:col>
      <xdr:colOff>65240</xdr:colOff>
      <xdr:row>57</xdr:row>
      <xdr:rowOff>65239</xdr:rowOff>
    </xdr:from>
    <xdr:to>
      <xdr:col>8</xdr:col>
      <xdr:colOff>3978912</xdr:colOff>
      <xdr:row>57</xdr:row>
      <xdr:rowOff>2309486</xdr:rowOff>
    </xdr:to>
    <xdr:pic>
      <xdr:nvPicPr>
        <xdr:cNvPr id="121" name="Image 120"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1717055" y="45941814"/>
          <a:ext cx="3914383" cy="2244247"/>
        </a:xfrm>
        <a:prstGeom prst="rect">
          <a:avLst/>
        </a:prstGeom>
      </xdr:spPr>
    </xdr:pic>
    <xdr:clientData/>
  </xdr:twoCellAnchor>
  <xdr:twoCellAnchor editAs="oneCell">
    <xdr:from>
      <xdr:col>8</xdr:col>
      <xdr:colOff>39144</xdr:colOff>
      <xdr:row>57</xdr:row>
      <xdr:rowOff>2413870</xdr:rowOff>
    </xdr:from>
    <xdr:to>
      <xdr:col>8</xdr:col>
      <xdr:colOff>3953527</xdr:colOff>
      <xdr:row>57</xdr:row>
      <xdr:rowOff>4536795</xdr:rowOff>
    </xdr:to>
    <xdr:pic>
      <xdr:nvPicPr>
        <xdr:cNvPr id="122" name="Image 121"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1690959" y="48290445"/>
          <a:ext cx="3914383" cy="2126816"/>
        </a:xfrm>
        <a:prstGeom prst="rect">
          <a:avLst/>
        </a:prstGeom>
      </xdr:spPr>
    </xdr:pic>
    <xdr:clientData/>
  </xdr:twoCellAnchor>
  <xdr:twoCellAnchor editAs="oneCell">
    <xdr:from>
      <xdr:col>8</xdr:col>
      <xdr:colOff>13048</xdr:colOff>
      <xdr:row>59</xdr:row>
      <xdr:rowOff>13048</xdr:rowOff>
    </xdr:from>
    <xdr:to>
      <xdr:col>8</xdr:col>
      <xdr:colOff>3927431</xdr:colOff>
      <xdr:row>59</xdr:row>
      <xdr:rowOff>2139864</xdr:rowOff>
    </xdr:to>
    <xdr:pic>
      <xdr:nvPicPr>
        <xdr:cNvPr id="123" name="Image 122"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1664863" y="50456404"/>
          <a:ext cx="3914383" cy="2126816"/>
        </a:xfrm>
        <a:prstGeom prst="rect">
          <a:avLst/>
        </a:prstGeom>
      </xdr:spPr>
    </xdr:pic>
    <xdr:clientData/>
  </xdr:twoCellAnchor>
  <xdr:twoCellAnchor editAs="oneCell">
    <xdr:from>
      <xdr:col>8</xdr:col>
      <xdr:colOff>13048</xdr:colOff>
      <xdr:row>60</xdr:row>
      <xdr:rowOff>52192</xdr:rowOff>
    </xdr:from>
    <xdr:to>
      <xdr:col>8</xdr:col>
      <xdr:colOff>3927431</xdr:colOff>
      <xdr:row>60</xdr:row>
      <xdr:rowOff>2179008</xdr:rowOff>
    </xdr:to>
    <xdr:pic>
      <xdr:nvPicPr>
        <xdr:cNvPr id="124" name="Image 123"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1664863" y="52726747"/>
          <a:ext cx="3914383" cy="2126816"/>
        </a:xfrm>
        <a:prstGeom prst="rect">
          <a:avLst/>
        </a:prstGeom>
      </xdr:spPr>
    </xdr:pic>
    <xdr:clientData/>
  </xdr:twoCellAnchor>
  <xdr:twoCellAnchor editAs="oneCell">
    <xdr:from>
      <xdr:col>8</xdr:col>
      <xdr:colOff>1</xdr:colOff>
      <xdr:row>61</xdr:row>
      <xdr:rowOff>0</xdr:rowOff>
    </xdr:from>
    <xdr:to>
      <xdr:col>8</xdr:col>
      <xdr:colOff>3940481</xdr:colOff>
      <xdr:row>61</xdr:row>
      <xdr:rowOff>2048528</xdr:rowOff>
    </xdr:to>
    <xdr:pic>
      <xdr:nvPicPr>
        <xdr:cNvPr id="125" name="Image 124"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1651816" y="54931849"/>
          <a:ext cx="3940480" cy="2048528"/>
        </a:xfrm>
        <a:prstGeom prst="rect">
          <a:avLst/>
        </a:prstGeom>
      </xdr:spPr>
    </xdr:pic>
    <xdr:clientData/>
  </xdr:twoCellAnchor>
  <xdr:twoCellAnchor editAs="oneCell">
    <xdr:from>
      <xdr:col>8</xdr:col>
      <xdr:colOff>59518</xdr:colOff>
      <xdr:row>62</xdr:row>
      <xdr:rowOff>100263</xdr:rowOff>
    </xdr:from>
    <xdr:to>
      <xdr:col>8</xdr:col>
      <xdr:colOff>3895613</xdr:colOff>
      <xdr:row>62</xdr:row>
      <xdr:rowOff>2189078</xdr:rowOff>
    </xdr:to>
    <xdr:pic>
      <xdr:nvPicPr>
        <xdr:cNvPr id="126" name="Image 125"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742807" y="136641974"/>
          <a:ext cx="3836095" cy="2088815"/>
        </a:xfrm>
        <a:prstGeom prst="rect">
          <a:avLst/>
        </a:prstGeom>
      </xdr:spPr>
    </xdr:pic>
    <xdr:clientData/>
  </xdr:twoCellAnchor>
  <xdr:twoCellAnchor editAs="oneCell">
    <xdr:from>
      <xdr:col>8</xdr:col>
      <xdr:colOff>840996</xdr:colOff>
      <xdr:row>92</xdr:row>
      <xdr:rowOff>157079</xdr:rowOff>
    </xdr:from>
    <xdr:to>
      <xdr:col>8</xdr:col>
      <xdr:colOff>4487234</xdr:colOff>
      <xdr:row>92</xdr:row>
      <xdr:rowOff>2460397</xdr:rowOff>
    </xdr:to>
    <xdr:pic>
      <xdr:nvPicPr>
        <xdr:cNvPr id="127" name="Image 126" descr="C:\Users\zahir1\AppData\Local\Microsoft\Windows\INetCache\Content.MSO\742E5242.tmp"/>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6599022" y="229208263"/>
          <a:ext cx="3646238" cy="2303318"/>
        </a:xfrm>
        <a:prstGeom prst="rect">
          <a:avLst/>
        </a:prstGeom>
        <a:noFill/>
        <a:ln>
          <a:noFill/>
        </a:ln>
      </xdr:spPr>
    </xdr:pic>
    <xdr:clientData/>
  </xdr:twoCellAnchor>
  <xdr:twoCellAnchor editAs="oneCell">
    <xdr:from>
      <xdr:col>8</xdr:col>
      <xdr:colOff>1207736</xdr:colOff>
      <xdr:row>95</xdr:row>
      <xdr:rowOff>50132</xdr:rowOff>
    </xdr:from>
    <xdr:to>
      <xdr:col>8</xdr:col>
      <xdr:colOff>4947919</xdr:colOff>
      <xdr:row>96</xdr:row>
      <xdr:rowOff>27241</xdr:rowOff>
    </xdr:to>
    <xdr:pic>
      <xdr:nvPicPr>
        <xdr:cNvPr id="2076" name="Image 2075" descr="Capture d’écran"/>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6965762" y="236504079"/>
          <a:ext cx="3740183" cy="2700925"/>
        </a:xfrm>
        <a:prstGeom prst="rect">
          <a:avLst/>
        </a:prstGeom>
      </xdr:spPr>
    </xdr:pic>
    <xdr:clientData/>
  </xdr:twoCellAnchor>
  <xdr:twoCellAnchor editAs="oneCell">
    <xdr:from>
      <xdr:col>8</xdr:col>
      <xdr:colOff>1303421</xdr:colOff>
      <xdr:row>97</xdr:row>
      <xdr:rowOff>66842</xdr:rowOff>
    </xdr:from>
    <xdr:to>
      <xdr:col>8</xdr:col>
      <xdr:colOff>5022085</xdr:colOff>
      <xdr:row>98</xdr:row>
      <xdr:rowOff>47701</xdr:rowOff>
    </xdr:to>
    <xdr:pic>
      <xdr:nvPicPr>
        <xdr:cNvPr id="129" name="Image 128" descr="Capture d’écran"/>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7061447" y="241968421"/>
          <a:ext cx="3718664" cy="2788227"/>
        </a:xfrm>
        <a:prstGeom prst="rect">
          <a:avLst/>
        </a:prstGeom>
      </xdr:spPr>
    </xdr:pic>
    <xdr:clientData/>
  </xdr:twoCellAnchor>
  <xdr:twoCellAnchor editAs="oneCell">
    <xdr:from>
      <xdr:col>8</xdr:col>
      <xdr:colOff>322077</xdr:colOff>
      <xdr:row>238</xdr:row>
      <xdr:rowOff>2445461</xdr:rowOff>
    </xdr:from>
    <xdr:to>
      <xdr:col>8</xdr:col>
      <xdr:colOff>4296411</xdr:colOff>
      <xdr:row>239</xdr:row>
      <xdr:rowOff>2272634</xdr:rowOff>
    </xdr:to>
    <xdr:pic>
      <xdr:nvPicPr>
        <xdr:cNvPr id="72" name="Image 71"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6080103" y="655710066"/>
          <a:ext cx="3974334" cy="2317042"/>
        </a:xfrm>
        <a:prstGeom prst="rect">
          <a:avLst/>
        </a:prstGeom>
      </xdr:spPr>
    </xdr:pic>
    <xdr:clientData/>
  </xdr:twoCellAnchor>
  <xdr:twoCellAnchor editAs="oneCell">
    <xdr:from>
      <xdr:col>8</xdr:col>
      <xdr:colOff>134143</xdr:colOff>
      <xdr:row>241</xdr:row>
      <xdr:rowOff>137119</xdr:rowOff>
    </xdr:from>
    <xdr:to>
      <xdr:col>8</xdr:col>
      <xdr:colOff>4047815</xdr:colOff>
      <xdr:row>242</xdr:row>
      <xdr:rowOff>13101</xdr:rowOff>
    </xdr:to>
    <xdr:pic>
      <xdr:nvPicPr>
        <xdr:cNvPr id="156" name="Image 155"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2817432" y="356622777"/>
          <a:ext cx="3913672" cy="2165324"/>
        </a:xfrm>
        <a:prstGeom prst="rect">
          <a:avLst/>
        </a:prstGeom>
      </xdr:spPr>
    </xdr:pic>
    <xdr:clientData/>
  </xdr:twoCellAnchor>
  <xdr:twoCellAnchor editAs="oneCell">
    <xdr:from>
      <xdr:col>8</xdr:col>
      <xdr:colOff>0</xdr:colOff>
      <xdr:row>243</xdr:row>
      <xdr:rowOff>0</xdr:rowOff>
    </xdr:from>
    <xdr:to>
      <xdr:col>8</xdr:col>
      <xdr:colOff>3978912</xdr:colOff>
      <xdr:row>243</xdr:row>
      <xdr:rowOff>2312232</xdr:rowOff>
    </xdr:to>
    <xdr:pic>
      <xdr:nvPicPr>
        <xdr:cNvPr id="157" name="Image 156"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1651815" y="123002979"/>
          <a:ext cx="3979623" cy="2309486"/>
        </a:xfrm>
        <a:prstGeom prst="rect">
          <a:avLst/>
        </a:prstGeom>
      </xdr:spPr>
    </xdr:pic>
    <xdr:clientData/>
  </xdr:twoCellAnchor>
  <xdr:twoCellAnchor editAs="oneCell">
    <xdr:from>
      <xdr:col>8</xdr:col>
      <xdr:colOff>0</xdr:colOff>
      <xdr:row>245</xdr:row>
      <xdr:rowOff>52192</xdr:rowOff>
    </xdr:from>
    <xdr:to>
      <xdr:col>8</xdr:col>
      <xdr:colOff>3978912</xdr:colOff>
      <xdr:row>245</xdr:row>
      <xdr:rowOff>2360305</xdr:rowOff>
    </xdr:to>
    <xdr:pic>
      <xdr:nvPicPr>
        <xdr:cNvPr id="158" name="Image 157"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1651815" y="127243562"/>
          <a:ext cx="3979623" cy="2309486"/>
        </a:xfrm>
        <a:prstGeom prst="rect">
          <a:avLst/>
        </a:prstGeom>
      </xdr:spPr>
    </xdr:pic>
    <xdr:clientData/>
  </xdr:twoCellAnchor>
  <xdr:twoCellAnchor editAs="oneCell">
    <xdr:from>
      <xdr:col>8</xdr:col>
      <xdr:colOff>0</xdr:colOff>
      <xdr:row>247</xdr:row>
      <xdr:rowOff>0</xdr:rowOff>
    </xdr:from>
    <xdr:to>
      <xdr:col>8</xdr:col>
      <xdr:colOff>3978912</xdr:colOff>
      <xdr:row>247</xdr:row>
      <xdr:rowOff>2309486</xdr:rowOff>
    </xdr:to>
    <xdr:pic>
      <xdr:nvPicPr>
        <xdr:cNvPr id="160" name="Image 159"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1651815" y="131327568"/>
          <a:ext cx="3979623" cy="2309486"/>
        </a:xfrm>
        <a:prstGeom prst="rect">
          <a:avLst/>
        </a:prstGeom>
      </xdr:spPr>
    </xdr:pic>
    <xdr:clientData/>
  </xdr:twoCellAnchor>
  <xdr:twoCellAnchor editAs="oneCell">
    <xdr:from>
      <xdr:col>8</xdr:col>
      <xdr:colOff>459425</xdr:colOff>
      <xdr:row>249</xdr:row>
      <xdr:rowOff>130480</xdr:rowOff>
    </xdr:from>
    <xdr:to>
      <xdr:col>8</xdr:col>
      <xdr:colOff>4433759</xdr:colOff>
      <xdr:row>249</xdr:row>
      <xdr:rowOff>2439966</xdr:rowOff>
    </xdr:to>
    <xdr:pic>
      <xdr:nvPicPr>
        <xdr:cNvPr id="161" name="Image 160"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6217451" y="681335085"/>
          <a:ext cx="3974334" cy="2309486"/>
        </a:xfrm>
        <a:prstGeom prst="rect">
          <a:avLst/>
        </a:prstGeom>
      </xdr:spPr>
    </xdr:pic>
    <xdr:clientData/>
  </xdr:twoCellAnchor>
  <xdr:twoCellAnchor editAs="oneCell">
    <xdr:from>
      <xdr:col>8</xdr:col>
      <xdr:colOff>5824</xdr:colOff>
      <xdr:row>251</xdr:row>
      <xdr:rowOff>39144</xdr:rowOff>
    </xdr:from>
    <xdr:to>
      <xdr:col>8</xdr:col>
      <xdr:colOff>3940479</xdr:colOff>
      <xdr:row>252</xdr:row>
      <xdr:rowOff>12005</xdr:rowOff>
    </xdr:to>
    <xdr:pic>
      <xdr:nvPicPr>
        <xdr:cNvPr id="162" name="Image 161"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1657639" y="140722089"/>
          <a:ext cx="3934655" cy="2283390"/>
        </a:xfrm>
        <a:prstGeom prst="rect">
          <a:avLst/>
        </a:prstGeom>
      </xdr:spPr>
    </xdr:pic>
    <xdr:clientData/>
  </xdr:twoCellAnchor>
  <xdr:twoCellAnchor editAs="oneCell">
    <xdr:from>
      <xdr:col>8</xdr:col>
      <xdr:colOff>116974</xdr:colOff>
      <xdr:row>237</xdr:row>
      <xdr:rowOff>245393</xdr:rowOff>
    </xdr:from>
    <xdr:to>
      <xdr:col>8</xdr:col>
      <xdr:colOff>4108934</xdr:colOff>
      <xdr:row>237</xdr:row>
      <xdr:rowOff>2489868</xdr:rowOff>
    </xdr:to>
    <xdr:pic>
      <xdr:nvPicPr>
        <xdr:cNvPr id="163" name="Image 162"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2800263" y="270922498"/>
          <a:ext cx="3991960" cy="2244475"/>
        </a:xfrm>
        <a:prstGeom prst="rect">
          <a:avLst/>
        </a:prstGeom>
      </xdr:spPr>
    </xdr:pic>
    <xdr:clientData/>
  </xdr:twoCellAnchor>
  <xdr:twoCellAnchor editAs="oneCell">
    <xdr:from>
      <xdr:col>8</xdr:col>
      <xdr:colOff>82320</xdr:colOff>
      <xdr:row>164</xdr:row>
      <xdr:rowOff>195956</xdr:rowOff>
    </xdr:from>
    <xdr:to>
      <xdr:col>8</xdr:col>
      <xdr:colOff>4061232</xdr:colOff>
      <xdr:row>164</xdr:row>
      <xdr:rowOff>2623553</xdr:rowOff>
    </xdr:to>
    <xdr:pic>
      <xdr:nvPicPr>
        <xdr:cNvPr id="164" name="Image 163"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2765609" y="265943456"/>
          <a:ext cx="3978912" cy="2427597"/>
        </a:xfrm>
        <a:prstGeom prst="rect">
          <a:avLst/>
        </a:prstGeom>
      </xdr:spPr>
    </xdr:pic>
    <xdr:clientData/>
  </xdr:twoCellAnchor>
  <xdr:twoCellAnchor editAs="oneCell">
    <xdr:from>
      <xdr:col>8</xdr:col>
      <xdr:colOff>100263</xdr:colOff>
      <xdr:row>282</xdr:row>
      <xdr:rowOff>83552</xdr:rowOff>
    </xdr:from>
    <xdr:to>
      <xdr:col>8</xdr:col>
      <xdr:colOff>3993816</xdr:colOff>
      <xdr:row>282</xdr:row>
      <xdr:rowOff>2514590</xdr:rowOff>
    </xdr:to>
    <xdr:pic>
      <xdr:nvPicPr>
        <xdr:cNvPr id="80" name="Image 79" descr="Capture d’écran"/>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2783552" y="659865263"/>
          <a:ext cx="3893553" cy="2431038"/>
        </a:xfrm>
        <a:prstGeom prst="rect">
          <a:avLst/>
        </a:prstGeom>
      </xdr:spPr>
    </xdr:pic>
    <xdr:clientData/>
  </xdr:twoCellAnchor>
  <xdr:twoCellAnchor editAs="oneCell">
    <xdr:from>
      <xdr:col>8</xdr:col>
      <xdr:colOff>0</xdr:colOff>
      <xdr:row>318</xdr:row>
      <xdr:rowOff>0</xdr:rowOff>
    </xdr:from>
    <xdr:to>
      <xdr:col>8</xdr:col>
      <xdr:colOff>3940480</xdr:colOff>
      <xdr:row>318</xdr:row>
      <xdr:rowOff>2609589</xdr:rowOff>
    </xdr:to>
    <xdr:pic>
      <xdr:nvPicPr>
        <xdr:cNvPr id="171" name="Image 170" descr="Capture d’écran"/>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1651815" y="165004315"/>
          <a:ext cx="3940480" cy="2609589"/>
        </a:xfrm>
        <a:prstGeom prst="rect">
          <a:avLst/>
        </a:prstGeom>
      </xdr:spPr>
    </xdr:pic>
    <xdr:clientData/>
  </xdr:twoCellAnchor>
  <xdr:twoCellAnchor editAs="oneCell">
    <xdr:from>
      <xdr:col>8</xdr:col>
      <xdr:colOff>117433</xdr:colOff>
      <xdr:row>298</xdr:row>
      <xdr:rowOff>78288</xdr:rowOff>
    </xdr:from>
    <xdr:to>
      <xdr:col>8</xdr:col>
      <xdr:colOff>3901337</xdr:colOff>
      <xdr:row>298</xdr:row>
      <xdr:rowOff>2736272</xdr:rowOff>
    </xdr:to>
    <xdr:pic>
      <xdr:nvPicPr>
        <xdr:cNvPr id="81" name="Image 80" descr="Capture d’écran"/>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2257478" y="219499652"/>
          <a:ext cx="3783904" cy="2657984"/>
        </a:xfrm>
        <a:prstGeom prst="rect">
          <a:avLst/>
        </a:prstGeom>
      </xdr:spPr>
    </xdr:pic>
    <xdr:clientData/>
  </xdr:twoCellAnchor>
  <xdr:twoCellAnchor editAs="oneCell">
    <xdr:from>
      <xdr:col>8</xdr:col>
      <xdr:colOff>91335</xdr:colOff>
      <xdr:row>299</xdr:row>
      <xdr:rowOff>143289</xdr:rowOff>
    </xdr:from>
    <xdr:to>
      <xdr:col>8</xdr:col>
      <xdr:colOff>3888288</xdr:colOff>
      <xdr:row>299</xdr:row>
      <xdr:rowOff>2615045</xdr:rowOff>
    </xdr:to>
    <xdr:pic>
      <xdr:nvPicPr>
        <xdr:cNvPr id="173" name="Image 172" descr="Capture d’écran"/>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2231380" y="222162380"/>
          <a:ext cx="3796953" cy="2471756"/>
        </a:xfrm>
        <a:prstGeom prst="rect">
          <a:avLst/>
        </a:prstGeom>
      </xdr:spPr>
    </xdr:pic>
    <xdr:clientData/>
  </xdr:twoCellAnchor>
  <xdr:twoCellAnchor editAs="oneCell">
    <xdr:from>
      <xdr:col>8</xdr:col>
      <xdr:colOff>0</xdr:colOff>
      <xdr:row>300</xdr:row>
      <xdr:rowOff>225137</xdr:rowOff>
    </xdr:from>
    <xdr:to>
      <xdr:col>8</xdr:col>
      <xdr:colOff>3914383</xdr:colOff>
      <xdr:row>300</xdr:row>
      <xdr:rowOff>3446319</xdr:rowOff>
    </xdr:to>
    <xdr:pic>
      <xdr:nvPicPr>
        <xdr:cNvPr id="174" name="Image 173" descr="Capture d’écran"/>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2140045" y="224270455"/>
          <a:ext cx="3914383" cy="3221182"/>
        </a:xfrm>
        <a:prstGeom prst="rect">
          <a:avLst/>
        </a:prstGeom>
      </xdr:spPr>
    </xdr:pic>
    <xdr:clientData/>
  </xdr:twoCellAnchor>
  <xdr:twoCellAnchor editAs="oneCell">
    <xdr:from>
      <xdr:col>8</xdr:col>
      <xdr:colOff>4578</xdr:colOff>
      <xdr:row>305</xdr:row>
      <xdr:rowOff>200527</xdr:rowOff>
    </xdr:from>
    <xdr:to>
      <xdr:col>8</xdr:col>
      <xdr:colOff>3978912</xdr:colOff>
      <xdr:row>305</xdr:row>
      <xdr:rowOff>2492157</xdr:rowOff>
    </xdr:to>
    <xdr:pic>
      <xdr:nvPicPr>
        <xdr:cNvPr id="85" name="Image 84" descr="Capture d’écran"/>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12687867" y="700271316"/>
          <a:ext cx="3974334" cy="2291630"/>
        </a:xfrm>
        <a:prstGeom prst="rect">
          <a:avLst/>
        </a:prstGeom>
      </xdr:spPr>
    </xdr:pic>
    <xdr:clientData/>
  </xdr:twoCellAnchor>
  <xdr:twoCellAnchor editAs="oneCell">
    <xdr:from>
      <xdr:col>8</xdr:col>
      <xdr:colOff>39144</xdr:colOff>
      <xdr:row>308</xdr:row>
      <xdr:rowOff>78288</xdr:rowOff>
    </xdr:from>
    <xdr:to>
      <xdr:col>8</xdr:col>
      <xdr:colOff>3849143</xdr:colOff>
      <xdr:row>308</xdr:row>
      <xdr:rowOff>2087671</xdr:rowOff>
    </xdr:to>
    <xdr:pic>
      <xdr:nvPicPr>
        <xdr:cNvPr id="86" name="Image 85" descr="Capture d’écran"/>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11690959" y="184837192"/>
          <a:ext cx="3809999" cy="2009383"/>
        </a:xfrm>
        <a:prstGeom prst="rect">
          <a:avLst/>
        </a:prstGeom>
      </xdr:spPr>
    </xdr:pic>
    <xdr:clientData/>
  </xdr:twoCellAnchor>
  <xdr:twoCellAnchor editAs="oneCell">
    <xdr:from>
      <xdr:col>8</xdr:col>
      <xdr:colOff>13048</xdr:colOff>
      <xdr:row>311</xdr:row>
      <xdr:rowOff>39143</xdr:rowOff>
    </xdr:from>
    <xdr:to>
      <xdr:col>8</xdr:col>
      <xdr:colOff>3796952</xdr:colOff>
      <xdr:row>311</xdr:row>
      <xdr:rowOff>2961409</xdr:rowOff>
    </xdr:to>
    <xdr:pic>
      <xdr:nvPicPr>
        <xdr:cNvPr id="93" name="Image 92" descr="Capture d’écran"/>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12153093" y="241627779"/>
          <a:ext cx="3783904" cy="2922266"/>
        </a:xfrm>
        <a:prstGeom prst="rect">
          <a:avLst/>
        </a:prstGeom>
      </xdr:spPr>
    </xdr:pic>
    <xdr:clientData/>
  </xdr:twoCellAnchor>
  <xdr:twoCellAnchor editAs="oneCell">
    <xdr:from>
      <xdr:col>8</xdr:col>
      <xdr:colOff>91336</xdr:colOff>
      <xdr:row>301</xdr:row>
      <xdr:rowOff>52192</xdr:rowOff>
    </xdr:from>
    <xdr:to>
      <xdr:col>8</xdr:col>
      <xdr:colOff>3965863</xdr:colOff>
      <xdr:row>301</xdr:row>
      <xdr:rowOff>3233986</xdr:rowOff>
    </xdr:to>
    <xdr:pic>
      <xdr:nvPicPr>
        <xdr:cNvPr id="94" name="Image 93" descr="Capture d’écran"/>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12231381" y="227128192"/>
          <a:ext cx="3874527" cy="3181794"/>
        </a:xfrm>
        <a:prstGeom prst="rect">
          <a:avLst/>
        </a:prstGeom>
      </xdr:spPr>
    </xdr:pic>
    <xdr:clientData/>
  </xdr:twoCellAnchor>
  <xdr:twoCellAnchor editAs="oneCell">
    <xdr:from>
      <xdr:col>8</xdr:col>
      <xdr:colOff>26095</xdr:colOff>
      <xdr:row>313</xdr:row>
      <xdr:rowOff>52192</xdr:rowOff>
    </xdr:from>
    <xdr:to>
      <xdr:col>8</xdr:col>
      <xdr:colOff>4005007</xdr:colOff>
      <xdr:row>313</xdr:row>
      <xdr:rowOff>5153938</xdr:rowOff>
    </xdr:to>
    <xdr:pic>
      <xdr:nvPicPr>
        <xdr:cNvPr id="2" name="Image 1" descr="Capture d’écran"/>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1677910" y="198863733"/>
          <a:ext cx="3979623" cy="5101746"/>
        </a:xfrm>
        <a:prstGeom prst="rect">
          <a:avLst/>
        </a:prstGeom>
      </xdr:spPr>
    </xdr:pic>
    <xdr:clientData/>
  </xdr:twoCellAnchor>
  <xdr:twoCellAnchor editAs="oneCell">
    <xdr:from>
      <xdr:col>8</xdr:col>
      <xdr:colOff>0</xdr:colOff>
      <xdr:row>314</xdr:row>
      <xdr:rowOff>1</xdr:rowOff>
    </xdr:from>
    <xdr:to>
      <xdr:col>8</xdr:col>
      <xdr:colOff>3978912</xdr:colOff>
      <xdr:row>314</xdr:row>
      <xdr:rowOff>4177632</xdr:rowOff>
    </xdr:to>
    <xdr:pic>
      <xdr:nvPicPr>
        <xdr:cNvPr id="106" name="Image 105" descr="Capture d’écran"/>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2140045" y="254508001"/>
          <a:ext cx="3978912" cy="4173682"/>
        </a:xfrm>
        <a:prstGeom prst="rect">
          <a:avLst/>
        </a:prstGeom>
      </xdr:spPr>
    </xdr:pic>
    <xdr:clientData/>
  </xdr:twoCellAnchor>
  <xdr:twoCellAnchor editAs="oneCell">
    <xdr:from>
      <xdr:col>8</xdr:col>
      <xdr:colOff>51956</xdr:colOff>
      <xdr:row>312</xdr:row>
      <xdr:rowOff>121227</xdr:rowOff>
    </xdr:from>
    <xdr:to>
      <xdr:col>8</xdr:col>
      <xdr:colOff>3861956</xdr:colOff>
      <xdr:row>312</xdr:row>
      <xdr:rowOff>4520045</xdr:rowOff>
    </xdr:to>
    <xdr:pic>
      <xdr:nvPicPr>
        <xdr:cNvPr id="107" name="Image 106" descr="Capture d’écran"/>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2192001" y="244792500"/>
          <a:ext cx="3810000" cy="4398818"/>
        </a:xfrm>
        <a:prstGeom prst="rect">
          <a:avLst/>
        </a:prstGeom>
      </xdr:spPr>
    </xdr:pic>
    <xdr:clientData/>
  </xdr:twoCellAnchor>
  <xdr:twoCellAnchor editAs="oneCell">
    <xdr:from>
      <xdr:col>8</xdr:col>
      <xdr:colOff>247911</xdr:colOff>
      <xdr:row>315</xdr:row>
      <xdr:rowOff>259772</xdr:rowOff>
    </xdr:from>
    <xdr:to>
      <xdr:col>8</xdr:col>
      <xdr:colOff>4005008</xdr:colOff>
      <xdr:row>316</xdr:row>
      <xdr:rowOff>4508</xdr:rowOff>
    </xdr:to>
    <xdr:pic>
      <xdr:nvPicPr>
        <xdr:cNvPr id="3" name="Image 2" descr="Capture d’écran"/>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12387956" y="258941454"/>
          <a:ext cx="3757097" cy="4541871"/>
        </a:xfrm>
        <a:prstGeom prst="rect">
          <a:avLst/>
        </a:prstGeom>
      </xdr:spPr>
    </xdr:pic>
    <xdr:clientData/>
  </xdr:twoCellAnchor>
  <xdr:twoCellAnchor editAs="oneCell">
    <xdr:from>
      <xdr:col>8</xdr:col>
      <xdr:colOff>104384</xdr:colOff>
      <xdr:row>318</xdr:row>
      <xdr:rowOff>65238</xdr:rowOff>
    </xdr:from>
    <xdr:to>
      <xdr:col>8</xdr:col>
      <xdr:colOff>3940480</xdr:colOff>
      <xdr:row>318</xdr:row>
      <xdr:rowOff>2831403</xdr:rowOff>
    </xdr:to>
    <xdr:pic>
      <xdr:nvPicPr>
        <xdr:cNvPr id="4" name="Image 3" descr="Capture d’écran"/>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11756199" y="213999348"/>
          <a:ext cx="3836096" cy="2766165"/>
        </a:xfrm>
        <a:prstGeom prst="rect">
          <a:avLst/>
        </a:prstGeom>
      </xdr:spPr>
    </xdr:pic>
    <xdr:clientData/>
  </xdr:twoCellAnchor>
  <xdr:oneCellAnchor>
    <xdr:from>
      <xdr:col>8</xdr:col>
      <xdr:colOff>117432</xdr:colOff>
      <xdr:row>316</xdr:row>
      <xdr:rowOff>26094</xdr:rowOff>
    </xdr:from>
    <xdr:ext cx="3627328" cy="3496851"/>
    <xdr:pic>
      <xdr:nvPicPr>
        <xdr:cNvPr id="109" name="Image 108" descr="Capture d’écran"/>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11769247" y="213960204"/>
          <a:ext cx="3627328" cy="3496851"/>
        </a:xfrm>
        <a:prstGeom prst="rect">
          <a:avLst/>
        </a:prstGeom>
      </xdr:spPr>
    </xdr:pic>
    <xdr:clientData/>
  </xdr:oneCellAnchor>
  <xdr:oneCellAnchor>
    <xdr:from>
      <xdr:col>8</xdr:col>
      <xdr:colOff>117432</xdr:colOff>
      <xdr:row>317</xdr:row>
      <xdr:rowOff>26094</xdr:rowOff>
    </xdr:from>
    <xdr:ext cx="3627328" cy="2727023"/>
    <xdr:pic>
      <xdr:nvPicPr>
        <xdr:cNvPr id="111" name="Image 110" descr="Capture d’écran"/>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11769247" y="217848491"/>
          <a:ext cx="3627328" cy="2727023"/>
        </a:xfrm>
        <a:prstGeom prst="rect">
          <a:avLst/>
        </a:prstGeom>
      </xdr:spPr>
    </xdr:pic>
    <xdr:clientData/>
  </xdr:oneCellAnchor>
  <xdr:oneCellAnchor>
    <xdr:from>
      <xdr:col>8</xdr:col>
      <xdr:colOff>38100</xdr:colOff>
      <xdr:row>5</xdr:row>
      <xdr:rowOff>25465</xdr:rowOff>
    </xdr:from>
    <xdr:ext cx="3792678" cy="2101350"/>
    <xdr:pic>
      <xdr:nvPicPr>
        <xdr:cNvPr id="114" name="Image 113" descr="Les effets negatifs de la chute de tension le long du câble"/>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693236" y="1185783"/>
          <a:ext cx="3792678" cy="21013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7</xdr:row>
      <xdr:rowOff>0</xdr:rowOff>
    </xdr:from>
    <xdr:ext cx="304800" cy="304800"/>
    <xdr:sp macro="" textlink="">
      <xdr:nvSpPr>
        <xdr:cNvPr id="117" name="AutoShape 2" descr="Moteurs à cage d'écureuil - IP55 Fonte : large gamme | Focquet"/>
        <xdr:cNvSpPr>
          <a:spLocks noChangeAspect="1" noChangeArrowheads="1"/>
        </xdr:cNvSpPr>
      </xdr:nvSpPr>
      <xdr:spPr bwMode="auto">
        <a:xfrm>
          <a:off x="11655136" y="737754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177925</xdr:colOff>
      <xdr:row>7</xdr:row>
      <xdr:rowOff>5694</xdr:rowOff>
    </xdr:from>
    <xdr:ext cx="3810001" cy="1986134"/>
    <xdr:pic>
      <xdr:nvPicPr>
        <xdr:cNvPr id="128" name="Image 127" descr="Capture d’écran"/>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1833061" y="7383239"/>
          <a:ext cx="3810001" cy="1986134"/>
        </a:xfrm>
        <a:prstGeom prst="rect">
          <a:avLst/>
        </a:prstGeom>
      </xdr:spPr>
    </xdr:pic>
    <xdr:clientData/>
  </xdr:oneCellAnchor>
  <xdr:oneCellAnchor>
    <xdr:from>
      <xdr:col>8</xdr:col>
      <xdr:colOff>183816</xdr:colOff>
      <xdr:row>9</xdr:row>
      <xdr:rowOff>26096</xdr:rowOff>
    </xdr:from>
    <xdr:ext cx="3847288" cy="2374726"/>
    <xdr:pic>
      <xdr:nvPicPr>
        <xdr:cNvPr id="131" name="Image 130" descr="Capture d’écran"/>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5941842" y="13929254"/>
          <a:ext cx="3847288" cy="2374726"/>
        </a:xfrm>
        <a:prstGeom prst="rect">
          <a:avLst/>
        </a:prstGeom>
      </xdr:spPr>
    </xdr:pic>
    <xdr:clientData/>
  </xdr:oneCellAnchor>
  <xdr:oneCellAnchor>
    <xdr:from>
      <xdr:col>8</xdr:col>
      <xdr:colOff>0</xdr:colOff>
      <xdr:row>11</xdr:row>
      <xdr:rowOff>0</xdr:rowOff>
    </xdr:from>
    <xdr:ext cx="304800" cy="304800"/>
    <xdr:sp macro="" textlink="">
      <xdr:nvSpPr>
        <xdr:cNvPr id="133" name="AutoShape 8" descr="Transformateur de puissance — Wikipédia"/>
        <xdr:cNvSpPr>
          <a:spLocks noChangeAspect="1" noChangeArrowheads="1"/>
        </xdr:cNvSpPr>
      </xdr:nvSpPr>
      <xdr:spPr bwMode="auto">
        <a:xfrm>
          <a:off x="11655136" y="1638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154973</xdr:colOff>
      <xdr:row>11</xdr:row>
      <xdr:rowOff>9386</xdr:rowOff>
    </xdr:from>
    <xdr:ext cx="3956848" cy="2000131"/>
    <xdr:pic>
      <xdr:nvPicPr>
        <xdr:cNvPr id="135" name="Image 134" descr="Capture d’écran"/>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5912999" y="18407675"/>
          <a:ext cx="3956848" cy="2000131"/>
        </a:xfrm>
        <a:prstGeom prst="rect">
          <a:avLst/>
        </a:prstGeom>
      </xdr:spPr>
    </xdr:pic>
    <xdr:clientData/>
  </xdr:oneCellAnchor>
  <xdr:oneCellAnchor>
    <xdr:from>
      <xdr:col>8</xdr:col>
      <xdr:colOff>0</xdr:colOff>
      <xdr:row>13</xdr:row>
      <xdr:rowOff>0</xdr:rowOff>
    </xdr:from>
    <xdr:ext cx="304800" cy="304800"/>
    <xdr:sp macro="" textlink="">
      <xdr:nvSpPr>
        <xdr:cNvPr id="136" name="AutoShape 5" descr="Groupe électrogène - Asmama Maroc"/>
        <xdr:cNvSpPr>
          <a:spLocks noChangeAspect="1" noChangeArrowheads="1"/>
        </xdr:cNvSpPr>
      </xdr:nvSpPr>
      <xdr:spPr bwMode="auto">
        <a:xfrm>
          <a:off x="11655136" y="20435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13</xdr:row>
      <xdr:rowOff>0</xdr:rowOff>
    </xdr:from>
    <xdr:ext cx="304800" cy="304800"/>
    <xdr:sp macro="" textlink="">
      <xdr:nvSpPr>
        <xdr:cNvPr id="137" name="AutoShape 6" descr="Groupe électrogène - Asmama Maroc"/>
        <xdr:cNvSpPr>
          <a:spLocks noChangeAspect="1" noChangeArrowheads="1"/>
        </xdr:cNvSpPr>
      </xdr:nvSpPr>
      <xdr:spPr bwMode="auto">
        <a:xfrm>
          <a:off x="11655136" y="2043545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167106</xdr:colOff>
      <xdr:row>13</xdr:row>
      <xdr:rowOff>39143</xdr:rowOff>
    </xdr:from>
    <xdr:ext cx="3706003" cy="2593219"/>
    <xdr:pic>
      <xdr:nvPicPr>
        <xdr:cNvPr id="139" name="Image 138" descr="Capture d’écran"/>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2850395" y="25405722"/>
          <a:ext cx="3706003" cy="2593219"/>
        </a:xfrm>
        <a:prstGeom prst="rect">
          <a:avLst/>
        </a:prstGeom>
      </xdr:spPr>
    </xdr:pic>
    <xdr:clientData/>
  </xdr:oneCellAnchor>
  <xdr:oneCellAnchor>
    <xdr:from>
      <xdr:col>8</xdr:col>
      <xdr:colOff>100860</xdr:colOff>
      <xdr:row>16</xdr:row>
      <xdr:rowOff>91336</xdr:rowOff>
    </xdr:from>
    <xdr:ext cx="3852667" cy="2849716"/>
    <xdr:pic>
      <xdr:nvPicPr>
        <xdr:cNvPr id="141" name="Image 140" descr="Lampe LED pour baignoire, lampe d'entrée, lampe de garage, lampe pour pièce  humide, plafonnier, protection contre les jets d'eau, 48 W 5760 lm 6500 K  blanc froid, L 150 cm, lot de 2"/>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784149" y="34180810"/>
          <a:ext cx="3852667" cy="2849716"/>
        </a:xfrm>
        <a:prstGeom prst="rect">
          <a:avLst/>
        </a:prstGeom>
        <a:noFill/>
        <a:ln>
          <a:noFill/>
        </a:ln>
      </xdr:spPr>
    </xdr:pic>
    <xdr:clientData/>
  </xdr:oneCellAnchor>
  <xdr:oneCellAnchor>
    <xdr:from>
      <xdr:col>8</xdr:col>
      <xdr:colOff>69746</xdr:colOff>
      <xdr:row>18</xdr:row>
      <xdr:rowOff>116973</xdr:rowOff>
    </xdr:from>
    <xdr:ext cx="3857227" cy="2965663"/>
    <xdr:pic>
      <xdr:nvPicPr>
        <xdr:cNvPr id="150" name="Image 149" descr="Projecteur led 300W industriel Classique | Projecteur led industriel IP66"/>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flipH="1">
          <a:off x="12753035" y="40456184"/>
          <a:ext cx="3857227" cy="2965663"/>
        </a:xfrm>
        <a:prstGeom prst="rect">
          <a:avLst/>
        </a:prstGeom>
        <a:noFill/>
        <a:ln>
          <a:noFill/>
        </a:ln>
      </xdr:spPr>
    </xdr:pic>
    <xdr:clientData/>
  </xdr:oneCellAnchor>
  <xdr:oneCellAnchor>
    <xdr:from>
      <xdr:col>8</xdr:col>
      <xdr:colOff>0</xdr:colOff>
      <xdr:row>20</xdr:row>
      <xdr:rowOff>0</xdr:rowOff>
    </xdr:from>
    <xdr:ext cx="304800" cy="304800"/>
    <xdr:sp macro="" textlink="">
      <xdr:nvSpPr>
        <xdr:cNvPr id="151" name="AutoShape 12" descr="Armoires électriques - LCD Automatisme"/>
        <xdr:cNvSpPr>
          <a:spLocks noChangeAspect="1" noChangeArrowheads="1"/>
        </xdr:cNvSpPr>
      </xdr:nvSpPr>
      <xdr:spPr bwMode="auto">
        <a:xfrm>
          <a:off x="11655136" y="3176154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65240</xdr:colOff>
      <xdr:row>20</xdr:row>
      <xdr:rowOff>39143</xdr:rowOff>
    </xdr:from>
    <xdr:ext cx="3911866" cy="2751515"/>
    <xdr:pic>
      <xdr:nvPicPr>
        <xdr:cNvPr id="154" name="Image 153" descr="Guide to LV/MV/HV switchgears and substations | EEP"/>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748529" y="43703748"/>
          <a:ext cx="3911866" cy="2751515"/>
        </a:xfrm>
        <a:prstGeom prst="rect">
          <a:avLst/>
        </a:prstGeom>
        <a:noFill/>
        <a:ln>
          <a:noFill/>
        </a:ln>
      </xdr:spPr>
    </xdr:pic>
    <xdr:clientData/>
  </xdr:oneCellAnchor>
  <xdr:oneCellAnchor>
    <xdr:from>
      <xdr:col>8</xdr:col>
      <xdr:colOff>0</xdr:colOff>
      <xdr:row>21</xdr:row>
      <xdr:rowOff>0</xdr:rowOff>
    </xdr:from>
    <xdr:ext cx="304800" cy="304800"/>
    <xdr:sp macro="" textlink="">
      <xdr:nvSpPr>
        <xdr:cNvPr id="155" name="AutoShape 12" descr="Armoires électriques - LCD Automatisme"/>
        <xdr:cNvSpPr>
          <a:spLocks noChangeAspect="1" noChangeArrowheads="1"/>
        </xdr:cNvSpPr>
      </xdr:nvSpPr>
      <xdr:spPr bwMode="auto">
        <a:xfrm>
          <a:off x="11655136" y="4071504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65239</xdr:colOff>
      <xdr:row>21</xdr:row>
      <xdr:rowOff>39143</xdr:rowOff>
    </xdr:from>
    <xdr:ext cx="3945287" cy="2718094"/>
    <xdr:pic>
      <xdr:nvPicPr>
        <xdr:cNvPr id="165" name="Image 164" descr="Guide to LV/MV/HV switchgears and substations | EEP"/>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748528" y="46561248"/>
          <a:ext cx="3945287" cy="2718094"/>
        </a:xfrm>
        <a:prstGeom prst="rect">
          <a:avLst/>
        </a:prstGeom>
        <a:noFill/>
        <a:ln>
          <a:noFill/>
        </a:ln>
      </xdr:spPr>
    </xdr:pic>
    <xdr:clientData/>
  </xdr:oneCellAnchor>
  <xdr:oneCellAnchor>
    <xdr:from>
      <xdr:col>8</xdr:col>
      <xdr:colOff>0</xdr:colOff>
      <xdr:row>22</xdr:row>
      <xdr:rowOff>0</xdr:rowOff>
    </xdr:from>
    <xdr:ext cx="304800" cy="304800"/>
    <xdr:sp macro="" textlink="">
      <xdr:nvSpPr>
        <xdr:cNvPr id="166" name="AutoShape 12" descr="Armoires électriques - LCD Automatisme"/>
        <xdr:cNvSpPr>
          <a:spLocks noChangeAspect="1" noChangeArrowheads="1"/>
        </xdr:cNvSpPr>
      </xdr:nvSpPr>
      <xdr:spPr bwMode="auto">
        <a:xfrm>
          <a:off x="11655136" y="43018364"/>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65239</xdr:colOff>
      <xdr:row>22</xdr:row>
      <xdr:rowOff>39143</xdr:rowOff>
    </xdr:from>
    <xdr:ext cx="4028839" cy="2751515"/>
    <xdr:pic>
      <xdr:nvPicPr>
        <xdr:cNvPr id="170" name="Image 169" descr="Guide to LV/MV/HV switchgears and substations | EEP"/>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748528" y="49418748"/>
          <a:ext cx="4028839" cy="2751515"/>
        </a:xfrm>
        <a:prstGeom prst="rect">
          <a:avLst/>
        </a:prstGeom>
        <a:noFill/>
        <a:ln>
          <a:noFill/>
        </a:ln>
      </xdr:spPr>
    </xdr:pic>
    <xdr:clientData/>
  </xdr:oneCellAnchor>
  <xdr:oneCellAnchor>
    <xdr:from>
      <xdr:col>8</xdr:col>
      <xdr:colOff>242453</xdr:colOff>
      <xdr:row>322</xdr:row>
      <xdr:rowOff>363682</xdr:rowOff>
    </xdr:from>
    <xdr:ext cx="3671457" cy="3048000"/>
    <xdr:pic>
      <xdr:nvPicPr>
        <xdr:cNvPr id="172" name="Image 171" descr="Capture d’écran"/>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12382498" y="281749500"/>
          <a:ext cx="3671457" cy="3048000"/>
        </a:xfrm>
        <a:prstGeom prst="rect">
          <a:avLst/>
        </a:prstGeom>
      </xdr:spPr>
    </xdr:pic>
    <xdr:clientData/>
  </xdr:oneCellAnchor>
  <xdr:oneCellAnchor>
    <xdr:from>
      <xdr:col>8</xdr:col>
      <xdr:colOff>287055</xdr:colOff>
      <xdr:row>28</xdr:row>
      <xdr:rowOff>182671</xdr:rowOff>
    </xdr:from>
    <xdr:ext cx="2583493" cy="1546180"/>
    <xdr:pic>
      <xdr:nvPicPr>
        <xdr:cNvPr id="176" name="Image 175"/>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1942191" y="56691898"/>
          <a:ext cx="2583493" cy="1546180"/>
        </a:xfrm>
        <a:prstGeom prst="rect">
          <a:avLst/>
        </a:prstGeom>
        <a:noFill/>
      </xdr:spPr>
    </xdr:pic>
    <xdr:clientData/>
  </xdr:oneCellAnchor>
  <xdr:oneCellAnchor>
    <xdr:from>
      <xdr:col>8</xdr:col>
      <xdr:colOff>287055</xdr:colOff>
      <xdr:row>29</xdr:row>
      <xdr:rowOff>182671</xdr:rowOff>
    </xdr:from>
    <xdr:ext cx="2583493" cy="1546180"/>
    <xdr:pic>
      <xdr:nvPicPr>
        <xdr:cNvPr id="177" name="Image 176"/>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2427100" y="58475671"/>
          <a:ext cx="2583493" cy="1546180"/>
        </a:xfrm>
        <a:prstGeom prst="rect">
          <a:avLst/>
        </a:prstGeom>
        <a:noFill/>
      </xdr:spPr>
    </xdr:pic>
    <xdr:clientData/>
  </xdr:oneCellAnchor>
  <xdr:twoCellAnchor editAs="oneCell">
    <xdr:from>
      <xdr:col>8</xdr:col>
      <xdr:colOff>831273</xdr:colOff>
      <xdr:row>26</xdr:row>
      <xdr:rowOff>17318</xdr:rowOff>
    </xdr:from>
    <xdr:to>
      <xdr:col>8</xdr:col>
      <xdr:colOff>3427815</xdr:colOff>
      <xdr:row>26</xdr:row>
      <xdr:rowOff>2001774</xdr:rowOff>
    </xdr:to>
    <xdr:pic>
      <xdr:nvPicPr>
        <xdr:cNvPr id="179" name="Image 178"/>
        <xdr:cNvPicPr>
          <a:picLocks noChangeAspect="1"/>
        </xdr:cNvPicPr>
      </xdr:nvPicPr>
      <xdr:blipFill>
        <a:blip xmlns:r="http://schemas.openxmlformats.org/officeDocument/2006/relationships" r:embed="rId7"/>
        <a:stretch>
          <a:fillRect/>
        </a:stretch>
      </xdr:blipFill>
      <xdr:spPr>
        <a:xfrm>
          <a:off x="12971318" y="56526545"/>
          <a:ext cx="2596542" cy="1984456"/>
        </a:xfrm>
        <a:prstGeom prst="rect">
          <a:avLst/>
        </a:prstGeom>
      </xdr:spPr>
    </xdr:pic>
    <xdr:clientData/>
  </xdr:twoCellAnchor>
  <xdr:twoCellAnchor editAs="oneCell">
    <xdr:from>
      <xdr:col>8</xdr:col>
      <xdr:colOff>744682</xdr:colOff>
      <xdr:row>27</xdr:row>
      <xdr:rowOff>121228</xdr:rowOff>
    </xdr:from>
    <xdr:to>
      <xdr:col>8</xdr:col>
      <xdr:colOff>3341224</xdr:colOff>
      <xdr:row>27</xdr:row>
      <xdr:rowOff>2105684</xdr:rowOff>
    </xdr:to>
    <xdr:pic>
      <xdr:nvPicPr>
        <xdr:cNvPr id="180" name="Image 179"/>
        <xdr:cNvPicPr>
          <a:picLocks noChangeAspect="1"/>
        </xdr:cNvPicPr>
      </xdr:nvPicPr>
      <xdr:blipFill>
        <a:blip xmlns:r="http://schemas.openxmlformats.org/officeDocument/2006/relationships" r:embed="rId7"/>
        <a:stretch>
          <a:fillRect/>
        </a:stretch>
      </xdr:blipFill>
      <xdr:spPr>
        <a:xfrm>
          <a:off x="12884727" y="58760592"/>
          <a:ext cx="2596542" cy="1984456"/>
        </a:xfrm>
        <a:prstGeom prst="rect">
          <a:avLst/>
        </a:prstGeom>
      </xdr:spPr>
    </xdr:pic>
    <xdr:clientData/>
  </xdr:twoCellAnchor>
  <xdr:oneCellAnchor>
    <xdr:from>
      <xdr:col>8</xdr:col>
      <xdr:colOff>459761</xdr:colOff>
      <xdr:row>31</xdr:row>
      <xdr:rowOff>181385</xdr:rowOff>
    </xdr:from>
    <xdr:ext cx="2596542" cy="1984456"/>
    <xdr:pic>
      <xdr:nvPicPr>
        <xdr:cNvPr id="181" name="Image 180"/>
        <xdr:cNvPicPr>
          <a:picLocks noChangeAspect="1"/>
        </xdr:cNvPicPr>
      </xdr:nvPicPr>
      <xdr:blipFill>
        <a:blip xmlns:r="http://schemas.openxmlformats.org/officeDocument/2006/relationships" r:embed="rId7"/>
        <a:stretch>
          <a:fillRect/>
        </a:stretch>
      </xdr:blipFill>
      <xdr:spPr>
        <a:xfrm>
          <a:off x="12599806" y="64882112"/>
          <a:ext cx="2596542" cy="1984456"/>
        </a:xfrm>
        <a:prstGeom prst="rect">
          <a:avLst/>
        </a:prstGeom>
      </xdr:spPr>
    </xdr:pic>
    <xdr:clientData/>
  </xdr:oneCellAnchor>
  <xdr:oneCellAnchor>
    <xdr:from>
      <xdr:col>8</xdr:col>
      <xdr:colOff>77246</xdr:colOff>
      <xdr:row>25</xdr:row>
      <xdr:rowOff>47625</xdr:rowOff>
    </xdr:from>
    <xdr:ext cx="3975210" cy="1643258"/>
    <xdr:pic>
      <xdr:nvPicPr>
        <xdr:cNvPr id="182" name="Image 181" descr="La Préservation des Batteries Plomb ou Gel des Chariots Électriques Toyota  : Conseils et Mesures"/>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217291" y="54738443"/>
          <a:ext cx="3975210" cy="1643258"/>
        </a:xfrm>
        <a:prstGeom prst="rect">
          <a:avLst/>
        </a:prstGeom>
        <a:noFill/>
        <a:ln>
          <a:noFill/>
        </a:ln>
      </xdr:spPr>
    </xdr:pic>
    <xdr:clientData/>
  </xdr:oneCellAnchor>
  <xdr:oneCellAnchor>
    <xdr:from>
      <xdr:col>8</xdr:col>
      <xdr:colOff>101003</xdr:colOff>
      <xdr:row>40</xdr:row>
      <xdr:rowOff>103909</xdr:rowOff>
    </xdr:from>
    <xdr:ext cx="3947181" cy="2275326"/>
    <xdr:pic>
      <xdr:nvPicPr>
        <xdr:cNvPr id="183" name="Image 182" descr="Capture d’écran"/>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2241048" y="73636909"/>
          <a:ext cx="3947181" cy="2275326"/>
        </a:xfrm>
        <a:prstGeom prst="rect">
          <a:avLst/>
        </a:prstGeom>
      </xdr:spPr>
    </xdr:pic>
    <xdr:clientData/>
  </xdr:oneCellAnchor>
  <xdr:oneCellAnchor>
    <xdr:from>
      <xdr:col>8</xdr:col>
      <xdr:colOff>101003</xdr:colOff>
      <xdr:row>40</xdr:row>
      <xdr:rowOff>103909</xdr:rowOff>
    </xdr:from>
    <xdr:ext cx="3947181" cy="2275326"/>
    <xdr:pic>
      <xdr:nvPicPr>
        <xdr:cNvPr id="184" name="Image 183" descr="Capture d’écran"/>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2241048" y="73636909"/>
          <a:ext cx="3947181" cy="2275326"/>
        </a:xfrm>
        <a:prstGeom prst="rect">
          <a:avLst/>
        </a:prstGeom>
      </xdr:spPr>
    </xdr:pic>
    <xdr:clientData/>
  </xdr:oneCellAnchor>
  <xdr:oneCellAnchor>
    <xdr:from>
      <xdr:col>8</xdr:col>
      <xdr:colOff>101003</xdr:colOff>
      <xdr:row>41</xdr:row>
      <xdr:rowOff>103909</xdr:rowOff>
    </xdr:from>
    <xdr:ext cx="3947181" cy="2275326"/>
    <xdr:pic>
      <xdr:nvPicPr>
        <xdr:cNvPr id="185" name="Image 184" descr="Capture d’écran"/>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2241048" y="75957545"/>
          <a:ext cx="3947181" cy="2275326"/>
        </a:xfrm>
        <a:prstGeom prst="rect">
          <a:avLst/>
        </a:prstGeom>
      </xdr:spPr>
    </xdr:pic>
    <xdr:clientData/>
  </xdr:oneCellAnchor>
  <xdr:oneCellAnchor>
    <xdr:from>
      <xdr:col>8</xdr:col>
      <xdr:colOff>101003</xdr:colOff>
      <xdr:row>41</xdr:row>
      <xdr:rowOff>103909</xdr:rowOff>
    </xdr:from>
    <xdr:ext cx="3947181" cy="2275326"/>
    <xdr:pic>
      <xdr:nvPicPr>
        <xdr:cNvPr id="186" name="Image 185" descr="Capture d’écran"/>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2241048" y="73636909"/>
          <a:ext cx="3947181" cy="2275326"/>
        </a:xfrm>
        <a:prstGeom prst="rect">
          <a:avLst/>
        </a:prstGeom>
      </xdr:spPr>
    </xdr:pic>
    <xdr:clientData/>
  </xdr:oneCellAnchor>
  <xdr:oneCellAnchor>
    <xdr:from>
      <xdr:col>8</xdr:col>
      <xdr:colOff>101003</xdr:colOff>
      <xdr:row>42</xdr:row>
      <xdr:rowOff>103909</xdr:rowOff>
    </xdr:from>
    <xdr:ext cx="3947181" cy="2275326"/>
    <xdr:pic>
      <xdr:nvPicPr>
        <xdr:cNvPr id="187" name="Image 186" descr="Capture d’écran"/>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2241048" y="75957545"/>
          <a:ext cx="3947181" cy="2275326"/>
        </a:xfrm>
        <a:prstGeom prst="rect">
          <a:avLst/>
        </a:prstGeom>
      </xdr:spPr>
    </xdr:pic>
    <xdr:clientData/>
  </xdr:oneCellAnchor>
  <xdr:oneCellAnchor>
    <xdr:from>
      <xdr:col>8</xdr:col>
      <xdr:colOff>101003</xdr:colOff>
      <xdr:row>42</xdr:row>
      <xdr:rowOff>103909</xdr:rowOff>
    </xdr:from>
    <xdr:ext cx="3947181" cy="2275326"/>
    <xdr:pic>
      <xdr:nvPicPr>
        <xdr:cNvPr id="188" name="Image 187" descr="Capture d’écran"/>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2241048" y="75957545"/>
          <a:ext cx="3947181" cy="2275326"/>
        </a:xfrm>
        <a:prstGeom prst="rect">
          <a:avLst/>
        </a:prstGeom>
      </xdr:spPr>
    </xdr:pic>
    <xdr:clientData/>
  </xdr:oneCellAnchor>
  <xdr:twoCellAnchor editAs="oneCell">
    <xdr:from>
      <xdr:col>8</xdr:col>
      <xdr:colOff>0</xdr:colOff>
      <xdr:row>43</xdr:row>
      <xdr:rowOff>0</xdr:rowOff>
    </xdr:from>
    <xdr:to>
      <xdr:col>8</xdr:col>
      <xdr:colOff>4145426</xdr:colOff>
      <xdr:row>43</xdr:row>
      <xdr:rowOff>2511136</xdr:rowOff>
    </xdr:to>
    <xdr:pic>
      <xdr:nvPicPr>
        <xdr:cNvPr id="6" name="Image 5" descr="Capture d’écran"/>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2140045" y="83439000"/>
          <a:ext cx="4156364" cy="2511136"/>
        </a:xfrm>
        <a:prstGeom prst="rect">
          <a:avLst/>
        </a:prstGeom>
      </xdr:spPr>
    </xdr:pic>
    <xdr:clientData/>
  </xdr:twoCellAnchor>
  <xdr:twoCellAnchor editAs="oneCell">
    <xdr:from>
      <xdr:col>8</xdr:col>
      <xdr:colOff>0</xdr:colOff>
      <xdr:row>44</xdr:row>
      <xdr:rowOff>0</xdr:rowOff>
    </xdr:from>
    <xdr:to>
      <xdr:col>8</xdr:col>
      <xdr:colOff>4145426</xdr:colOff>
      <xdr:row>44</xdr:row>
      <xdr:rowOff>2511136</xdr:rowOff>
    </xdr:to>
    <xdr:pic>
      <xdr:nvPicPr>
        <xdr:cNvPr id="189" name="Image 188" descr="Capture d’écran"/>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2140045" y="85967455"/>
          <a:ext cx="4156364" cy="2511136"/>
        </a:xfrm>
        <a:prstGeom prst="rect">
          <a:avLst/>
        </a:prstGeom>
      </xdr:spPr>
    </xdr:pic>
    <xdr:clientData/>
  </xdr:twoCellAnchor>
  <xdr:twoCellAnchor editAs="oneCell">
    <xdr:from>
      <xdr:col>8</xdr:col>
      <xdr:colOff>0</xdr:colOff>
      <xdr:row>45</xdr:row>
      <xdr:rowOff>0</xdr:rowOff>
    </xdr:from>
    <xdr:to>
      <xdr:col>8</xdr:col>
      <xdr:colOff>4145426</xdr:colOff>
      <xdr:row>45</xdr:row>
      <xdr:rowOff>2511136</xdr:rowOff>
    </xdr:to>
    <xdr:pic>
      <xdr:nvPicPr>
        <xdr:cNvPr id="190" name="Image 189" descr="Capture d’écran"/>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2140045" y="88495909"/>
          <a:ext cx="4156364" cy="2511136"/>
        </a:xfrm>
        <a:prstGeom prst="rect">
          <a:avLst/>
        </a:prstGeom>
      </xdr:spPr>
    </xdr:pic>
    <xdr:clientData/>
  </xdr:twoCellAnchor>
  <xdr:twoCellAnchor editAs="oneCell">
    <xdr:from>
      <xdr:col>8</xdr:col>
      <xdr:colOff>0</xdr:colOff>
      <xdr:row>46</xdr:row>
      <xdr:rowOff>0</xdr:rowOff>
    </xdr:from>
    <xdr:to>
      <xdr:col>8</xdr:col>
      <xdr:colOff>4145426</xdr:colOff>
      <xdr:row>46</xdr:row>
      <xdr:rowOff>2511136</xdr:rowOff>
    </xdr:to>
    <xdr:pic>
      <xdr:nvPicPr>
        <xdr:cNvPr id="191" name="Image 190" descr="Capture d’écran"/>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2140045" y="91024364"/>
          <a:ext cx="4156364" cy="2511136"/>
        </a:xfrm>
        <a:prstGeom prst="rect">
          <a:avLst/>
        </a:prstGeom>
      </xdr:spPr>
    </xdr:pic>
    <xdr:clientData/>
  </xdr:twoCellAnchor>
  <xdr:twoCellAnchor editAs="oneCell">
    <xdr:from>
      <xdr:col>8</xdr:col>
      <xdr:colOff>86591</xdr:colOff>
      <xdr:row>35</xdr:row>
      <xdr:rowOff>138546</xdr:rowOff>
    </xdr:from>
    <xdr:to>
      <xdr:col>8</xdr:col>
      <xdr:colOff>3983182</xdr:colOff>
      <xdr:row>35</xdr:row>
      <xdr:rowOff>1991591</xdr:rowOff>
    </xdr:to>
    <xdr:pic>
      <xdr:nvPicPr>
        <xdr:cNvPr id="7" name="Image 6" descr="Capture d’écran"/>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12226636" y="73671546"/>
          <a:ext cx="3896591" cy="1853045"/>
        </a:xfrm>
        <a:prstGeom prst="rect">
          <a:avLst/>
        </a:prstGeom>
      </xdr:spPr>
    </xdr:pic>
    <xdr:clientData/>
  </xdr:twoCellAnchor>
  <xdr:oneCellAnchor>
    <xdr:from>
      <xdr:col>8</xdr:col>
      <xdr:colOff>86591</xdr:colOff>
      <xdr:row>36</xdr:row>
      <xdr:rowOff>138546</xdr:rowOff>
    </xdr:from>
    <xdr:ext cx="3896591" cy="1853045"/>
    <xdr:pic>
      <xdr:nvPicPr>
        <xdr:cNvPr id="195" name="Image 194" descr="Capture d’écran"/>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12226636" y="73671546"/>
          <a:ext cx="3896591" cy="1853045"/>
        </a:xfrm>
        <a:prstGeom prst="rect">
          <a:avLst/>
        </a:prstGeom>
      </xdr:spPr>
    </xdr:pic>
    <xdr:clientData/>
  </xdr:oneCellAnchor>
  <xdr:oneCellAnchor>
    <xdr:from>
      <xdr:col>8</xdr:col>
      <xdr:colOff>86591</xdr:colOff>
      <xdr:row>37</xdr:row>
      <xdr:rowOff>138546</xdr:rowOff>
    </xdr:from>
    <xdr:ext cx="3896591" cy="1853045"/>
    <xdr:pic>
      <xdr:nvPicPr>
        <xdr:cNvPr id="196" name="Image 195" descr="Capture d’écran"/>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12226636" y="73671546"/>
          <a:ext cx="3896591" cy="1853045"/>
        </a:xfrm>
        <a:prstGeom prst="rect">
          <a:avLst/>
        </a:prstGeom>
      </xdr:spPr>
    </xdr:pic>
    <xdr:clientData/>
  </xdr:oneCellAnchor>
  <xdr:oneCellAnchor>
    <xdr:from>
      <xdr:col>8</xdr:col>
      <xdr:colOff>86591</xdr:colOff>
      <xdr:row>38</xdr:row>
      <xdr:rowOff>138546</xdr:rowOff>
    </xdr:from>
    <xdr:ext cx="3896591" cy="1853045"/>
    <xdr:pic>
      <xdr:nvPicPr>
        <xdr:cNvPr id="197" name="Image 196" descr="Capture d’écran"/>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12226636" y="73671546"/>
          <a:ext cx="3896591" cy="1853045"/>
        </a:xfrm>
        <a:prstGeom prst="rect">
          <a:avLst/>
        </a:prstGeom>
      </xdr:spPr>
    </xdr:pic>
    <xdr:clientData/>
  </xdr:oneCellAnchor>
  <xdr:oneCellAnchor>
    <xdr:from>
      <xdr:col>8</xdr:col>
      <xdr:colOff>182670</xdr:colOff>
      <xdr:row>48</xdr:row>
      <xdr:rowOff>91335</xdr:rowOff>
    </xdr:from>
    <xdr:ext cx="3679521" cy="2296439"/>
    <xdr:pic>
      <xdr:nvPicPr>
        <xdr:cNvPr id="198" name="Image 197"/>
        <xdr:cNvPicPr>
          <a:picLocks noChangeAspect="1"/>
        </xdr:cNvPicPr>
      </xdr:nvPicPr>
      <xdr:blipFill>
        <a:blip xmlns:r="http://schemas.openxmlformats.org/officeDocument/2006/relationships" r:embed="rId9"/>
        <a:stretch>
          <a:fillRect/>
        </a:stretch>
      </xdr:blipFill>
      <xdr:spPr>
        <a:xfrm>
          <a:off x="12322715" y="101887608"/>
          <a:ext cx="3679521" cy="2296439"/>
        </a:xfrm>
        <a:prstGeom prst="rect">
          <a:avLst/>
        </a:prstGeom>
      </xdr:spPr>
    </xdr:pic>
    <xdr:clientData/>
  </xdr:oneCellAnchor>
  <xdr:oneCellAnchor>
    <xdr:from>
      <xdr:col>8</xdr:col>
      <xdr:colOff>13047</xdr:colOff>
      <xdr:row>50</xdr:row>
      <xdr:rowOff>0</xdr:rowOff>
    </xdr:from>
    <xdr:ext cx="3953527" cy="2270343"/>
    <xdr:pic>
      <xdr:nvPicPr>
        <xdr:cNvPr id="199" name="Image 198" descr="Capture d’écran"/>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2153092" y="106887818"/>
          <a:ext cx="3953527" cy="2270343"/>
        </a:xfrm>
        <a:prstGeom prst="rect">
          <a:avLst/>
        </a:prstGeom>
      </xdr:spPr>
    </xdr:pic>
    <xdr:clientData/>
  </xdr:oneCellAnchor>
  <xdr:twoCellAnchor editAs="oneCell">
    <xdr:from>
      <xdr:col>8</xdr:col>
      <xdr:colOff>311727</xdr:colOff>
      <xdr:row>52</xdr:row>
      <xdr:rowOff>69272</xdr:rowOff>
    </xdr:from>
    <xdr:to>
      <xdr:col>8</xdr:col>
      <xdr:colOff>4004295</xdr:colOff>
      <xdr:row>52</xdr:row>
      <xdr:rowOff>2233807</xdr:rowOff>
    </xdr:to>
    <xdr:pic>
      <xdr:nvPicPr>
        <xdr:cNvPr id="204" name="Image 203" descr="Palans pour levage : électrique, à chaîne, manuel | Toulouse"/>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451772" y="113867045"/>
          <a:ext cx="3692568" cy="2164535"/>
        </a:xfrm>
        <a:prstGeom prst="rect">
          <a:avLst/>
        </a:prstGeom>
        <a:noFill/>
        <a:ln>
          <a:noFill/>
        </a:ln>
      </xdr:spPr>
    </xdr:pic>
    <xdr:clientData/>
  </xdr:twoCellAnchor>
  <xdr:oneCellAnchor>
    <xdr:from>
      <xdr:col>8</xdr:col>
      <xdr:colOff>1001487</xdr:colOff>
      <xdr:row>94</xdr:row>
      <xdr:rowOff>110106</xdr:rowOff>
    </xdr:from>
    <xdr:ext cx="3943801" cy="2113767"/>
    <xdr:pic>
      <xdr:nvPicPr>
        <xdr:cNvPr id="205" name="Image 204" descr="C:\Users\zahir1\AppData\Local\Microsoft\Windows\INetCache\Content.MSO\742E5242.tmp"/>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6759513" y="234141027"/>
          <a:ext cx="3943801" cy="2113767"/>
        </a:xfrm>
        <a:prstGeom prst="rect">
          <a:avLst/>
        </a:prstGeom>
        <a:noFill/>
        <a:ln>
          <a:noFill/>
        </a:ln>
      </xdr:spPr>
    </xdr:pic>
    <xdr:clientData/>
  </xdr:oneCellAnchor>
  <xdr:oneCellAnchor>
    <xdr:from>
      <xdr:col>8</xdr:col>
      <xdr:colOff>1333179</xdr:colOff>
      <xdr:row>99</xdr:row>
      <xdr:rowOff>68901</xdr:rowOff>
    </xdr:from>
    <xdr:ext cx="3757807" cy="2218151"/>
    <xdr:pic>
      <xdr:nvPicPr>
        <xdr:cNvPr id="206" name="Image 205" descr="Capture d’écran"/>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7091205" y="247635348"/>
          <a:ext cx="3757807" cy="2218151"/>
        </a:xfrm>
        <a:prstGeom prst="rect">
          <a:avLst/>
        </a:prstGeom>
      </xdr:spPr>
    </xdr:pic>
    <xdr:clientData/>
  </xdr:oneCellAnchor>
  <xdr:oneCellAnchor>
    <xdr:from>
      <xdr:col>8</xdr:col>
      <xdr:colOff>1270000</xdr:colOff>
      <xdr:row>98</xdr:row>
      <xdr:rowOff>33421</xdr:rowOff>
    </xdr:from>
    <xdr:ext cx="3718664" cy="2788227"/>
    <xdr:pic>
      <xdr:nvPicPr>
        <xdr:cNvPr id="175" name="Image 174" descr="Capture d’écran"/>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7028026" y="244742368"/>
          <a:ext cx="3718664" cy="2788227"/>
        </a:xfrm>
        <a:prstGeom prst="rect">
          <a:avLst/>
        </a:prstGeom>
      </xdr:spPr>
    </xdr:pic>
    <xdr:clientData/>
  </xdr:oneCellAnchor>
  <xdr:oneCellAnchor>
    <xdr:from>
      <xdr:col>8</xdr:col>
      <xdr:colOff>1303421</xdr:colOff>
      <xdr:row>96</xdr:row>
      <xdr:rowOff>83554</xdr:rowOff>
    </xdr:from>
    <xdr:ext cx="3718664" cy="2673684"/>
    <xdr:pic>
      <xdr:nvPicPr>
        <xdr:cNvPr id="178" name="Image 177" descr="Capture d’écran"/>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17061447" y="239261317"/>
          <a:ext cx="3718664" cy="2673684"/>
        </a:xfrm>
        <a:prstGeom prst="rect">
          <a:avLst/>
        </a:prstGeom>
      </xdr:spPr>
    </xdr:pic>
    <xdr:clientData/>
  </xdr:oneCellAnchor>
  <xdr:twoCellAnchor editAs="oneCell">
    <xdr:from>
      <xdr:col>8</xdr:col>
      <xdr:colOff>138546</xdr:colOff>
      <xdr:row>118</xdr:row>
      <xdr:rowOff>121227</xdr:rowOff>
    </xdr:from>
    <xdr:to>
      <xdr:col>8</xdr:col>
      <xdr:colOff>4111679</xdr:colOff>
      <xdr:row>118</xdr:row>
      <xdr:rowOff>2717596</xdr:rowOff>
    </xdr:to>
    <xdr:pic>
      <xdr:nvPicPr>
        <xdr:cNvPr id="9" name="Image 8"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278591" y="181321363"/>
          <a:ext cx="3965864" cy="2615045"/>
        </a:xfrm>
        <a:prstGeom prst="rect">
          <a:avLst/>
        </a:prstGeom>
      </xdr:spPr>
    </xdr:pic>
    <xdr:clientData/>
  </xdr:twoCellAnchor>
  <xdr:twoCellAnchor editAs="oneCell">
    <xdr:from>
      <xdr:col>8</xdr:col>
      <xdr:colOff>294154</xdr:colOff>
      <xdr:row>119</xdr:row>
      <xdr:rowOff>0</xdr:rowOff>
    </xdr:from>
    <xdr:to>
      <xdr:col>8</xdr:col>
      <xdr:colOff>3965864</xdr:colOff>
      <xdr:row>119</xdr:row>
      <xdr:rowOff>2615045</xdr:rowOff>
    </xdr:to>
    <xdr:pic>
      <xdr:nvPicPr>
        <xdr:cNvPr id="207" name="Image 206"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424522" y="184196691"/>
          <a:ext cx="3671710" cy="2615045"/>
        </a:xfrm>
        <a:prstGeom prst="rect">
          <a:avLst/>
        </a:prstGeom>
      </xdr:spPr>
    </xdr:pic>
    <xdr:clientData/>
  </xdr:twoCellAnchor>
  <xdr:twoCellAnchor editAs="oneCell">
    <xdr:from>
      <xdr:col>8</xdr:col>
      <xdr:colOff>0</xdr:colOff>
      <xdr:row>120</xdr:row>
      <xdr:rowOff>0</xdr:rowOff>
    </xdr:from>
    <xdr:to>
      <xdr:col>8</xdr:col>
      <xdr:colOff>3965864</xdr:colOff>
      <xdr:row>120</xdr:row>
      <xdr:rowOff>2615045</xdr:rowOff>
    </xdr:to>
    <xdr:pic>
      <xdr:nvPicPr>
        <xdr:cNvPr id="209" name="Image 208"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140045" y="186863182"/>
          <a:ext cx="3965864" cy="2615045"/>
        </a:xfrm>
        <a:prstGeom prst="rect">
          <a:avLst/>
        </a:prstGeom>
      </xdr:spPr>
    </xdr:pic>
    <xdr:clientData/>
  </xdr:twoCellAnchor>
  <xdr:twoCellAnchor editAs="oneCell">
    <xdr:from>
      <xdr:col>8</xdr:col>
      <xdr:colOff>103909</xdr:colOff>
      <xdr:row>121</xdr:row>
      <xdr:rowOff>0</xdr:rowOff>
    </xdr:from>
    <xdr:to>
      <xdr:col>8</xdr:col>
      <xdr:colOff>4035136</xdr:colOff>
      <xdr:row>121</xdr:row>
      <xdr:rowOff>3013363</xdr:rowOff>
    </xdr:to>
    <xdr:pic>
      <xdr:nvPicPr>
        <xdr:cNvPr id="210" name="Image 209"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243954" y="189789955"/>
          <a:ext cx="3931227" cy="3013363"/>
        </a:xfrm>
        <a:prstGeom prst="rect">
          <a:avLst/>
        </a:prstGeom>
      </xdr:spPr>
    </xdr:pic>
    <xdr:clientData/>
  </xdr:twoCellAnchor>
  <xdr:twoCellAnchor editAs="oneCell">
    <xdr:from>
      <xdr:col>8</xdr:col>
      <xdr:colOff>103909</xdr:colOff>
      <xdr:row>122</xdr:row>
      <xdr:rowOff>155863</xdr:rowOff>
    </xdr:from>
    <xdr:to>
      <xdr:col>8</xdr:col>
      <xdr:colOff>4069773</xdr:colOff>
      <xdr:row>122</xdr:row>
      <xdr:rowOff>2770908</xdr:rowOff>
    </xdr:to>
    <xdr:pic>
      <xdr:nvPicPr>
        <xdr:cNvPr id="211" name="Image 210"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243954" y="193115045"/>
          <a:ext cx="3965864" cy="2615045"/>
        </a:xfrm>
        <a:prstGeom prst="rect">
          <a:avLst/>
        </a:prstGeom>
      </xdr:spPr>
    </xdr:pic>
    <xdr:clientData/>
  </xdr:twoCellAnchor>
  <xdr:twoCellAnchor editAs="oneCell">
    <xdr:from>
      <xdr:col>8</xdr:col>
      <xdr:colOff>168087</xdr:colOff>
      <xdr:row>132</xdr:row>
      <xdr:rowOff>210934</xdr:rowOff>
    </xdr:from>
    <xdr:to>
      <xdr:col>8</xdr:col>
      <xdr:colOff>3964080</xdr:colOff>
      <xdr:row>132</xdr:row>
      <xdr:rowOff>2745441</xdr:rowOff>
    </xdr:to>
    <xdr:pic>
      <xdr:nvPicPr>
        <xdr:cNvPr id="10" name="Image 9"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298455" y="196229831"/>
          <a:ext cx="3795993" cy="2534507"/>
        </a:xfrm>
        <a:prstGeom prst="rect">
          <a:avLst/>
        </a:prstGeom>
      </xdr:spPr>
    </xdr:pic>
    <xdr:clientData/>
  </xdr:twoCellAnchor>
  <xdr:twoCellAnchor editAs="oneCell">
    <xdr:from>
      <xdr:col>8</xdr:col>
      <xdr:colOff>154081</xdr:colOff>
      <xdr:row>133</xdr:row>
      <xdr:rowOff>140074</xdr:rowOff>
    </xdr:from>
    <xdr:to>
      <xdr:col>8</xdr:col>
      <xdr:colOff>3950074</xdr:colOff>
      <xdr:row>133</xdr:row>
      <xdr:rowOff>2674581</xdr:rowOff>
    </xdr:to>
    <xdr:pic>
      <xdr:nvPicPr>
        <xdr:cNvPr id="217" name="Image 216"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284449" y="199058493"/>
          <a:ext cx="3795993" cy="2534507"/>
        </a:xfrm>
        <a:prstGeom prst="rect">
          <a:avLst/>
        </a:prstGeom>
      </xdr:spPr>
    </xdr:pic>
    <xdr:clientData/>
  </xdr:twoCellAnchor>
  <xdr:twoCellAnchor editAs="oneCell">
    <xdr:from>
      <xdr:col>8</xdr:col>
      <xdr:colOff>182095</xdr:colOff>
      <xdr:row>134</xdr:row>
      <xdr:rowOff>98051</xdr:rowOff>
    </xdr:from>
    <xdr:to>
      <xdr:col>8</xdr:col>
      <xdr:colOff>3978088</xdr:colOff>
      <xdr:row>134</xdr:row>
      <xdr:rowOff>2632558</xdr:rowOff>
    </xdr:to>
    <xdr:pic>
      <xdr:nvPicPr>
        <xdr:cNvPr id="219" name="Image 218"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312463" y="201915992"/>
          <a:ext cx="3795993" cy="2534507"/>
        </a:xfrm>
        <a:prstGeom prst="rect">
          <a:avLst/>
        </a:prstGeom>
      </xdr:spPr>
    </xdr:pic>
    <xdr:clientData/>
  </xdr:twoCellAnchor>
  <xdr:twoCellAnchor editAs="oneCell">
    <xdr:from>
      <xdr:col>8</xdr:col>
      <xdr:colOff>224118</xdr:colOff>
      <xdr:row>135</xdr:row>
      <xdr:rowOff>112059</xdr:rowOff>
    </xdr:from>
    <xdr:to>
      <xdr:col>8</xdr:col>
      <xdr:colOff>4020111</xdr:colOff>
      <xdr:row>135</xdr:row>
      <xdr:rowOff>2646566</xdr:rowOff>
    </xdr:to>
    <xdr:pic>
      <xdr:nvPicPr>
        <xdr:cNvPr id="220" name="Image 219"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354486" y="204829522"/>
          <a:ext cx="3795993" cy="2534507"/>
        </a:xfrm>
        <a:prstGeom prst="rect">
          <a:avLst/>
        </a:prstGeom>
      </xdr:spPr>
    </xdr:pic>
    <xdr:clientData/>
  </xdr:twoCellAnchor>
  <xdr:twoCellAnchor editAs="oneCell">
    <xdr:from>
      <xdr:col>8</xdr:col>
      <xdr:colOff>280147</xdr:colOff>
      <xdr:row>138</xdr:row>
      <xdr:rowOff>210110</xdr:rowOff>
    </xdr:from>
    <xdr:to>
      <xdr:col>8</xdr:col>
      <xdr:colOff>4076140</xdr:colOff>
      <xdr:row>138</xdr:row>
      <xdr:rowOff>2744617</xdr:rowOff>
    </xdr:to>
    <xdr:pic>
      <xdr:nvPicPr>
        <xdr:cNvPr id="221" name="Image 220"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410515" y="207827095"/>
          <a:ext cx="3795993" cy="2534507"/>
        </a:xfrm>
        <a:prstGeom prst="rect">
          <a:avLst/>
        </a:prstGeom>
      </xdr:spPr>
    </xdr:pic>
    <xdr:clientData/>
  </xdr:twoCellAnchor>
  <xdr:twoCellAnchor editAs="oneCell">
    <xdr:from>
      <xdr:col>8</xdr:col>
      <xdr:colOff>238125</xdr:colOff>
      <xdr:row>145</xdr:row>
      <xdr:rowOff>167477</xdr:rowOff>
    </xdr:from>
    <xdr:to>
      <xdr:col>8</xdr:col>
      <xdr:colOff>3711948</xdr:colOff>
      <xdr:row>145</xdr:row>
      <xdr:rowOff>2801471</xdr:rowOff>
    </xdr:to>
    <xdr:pic>
      <xdr:nvPicPr>
        <xdr:cNvPr id="11" name="Image 10" descr="Capture d’écran"/>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2368493" y="210683984"/>
          <a:ext cx="3473823" cy="2633994"/>
        </a:xfrm>
        <a:prstGeom prst="rect">
          <a:avLst/>
        </a:prstGeom>
      </xdr:spPr>
    </xdr:pic>
    <xdr:clientData/>
  </xdr:twoCellAnchor>
  <xdr:twoCellAnchor editAs="oneCell">
    <xdr:from>
      <xdr:col>8</xdr:col>
      <xdr:colOff>490257</xdr:colOff>
      <xdr:row>146</xdr:row>
      <xdr:rowOff>168088</xdr:rowOff>
    </xdr:from>
    <xdr:to>
      <xdr:col>8</xdr:col>
      <xdr:colOff>3964080</xdr:colOff>
      <xdr:row>146</xdr:row>
      <xdr:rowOff>2802082</xdr:rowOff>
    </xdr:to>
    <xdr:pic>
      <xdr:nvPicPr>
        <xdr:cNvPr id="222" name="Image 221" descr="Capture d’écran"/>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2620625" y="213584117"/>
          <a:ext cx="3473823" cy="2633994"/>
        </a:xfrm>
        <a:prstGeom prst="rect">
          <a:avLst/>
        </a:prstGeom>
      </xdr:spPr>
    </xdr:pic>
    <xdr:clientData/>
  </xdr:twoCellAnchor>
  <xdr:twoCellAnchor editAs="oneCell">
    <xdr:from>
      <xdr:col>8</xdr:col>
      <xdr:colOff>336177</xdr:colOff>
      <xdr:row>147</xdr:row>
      <xdr:rowOff>196102</xdr:rowOff>
    </xdr:from>
    <xdr:to>
      <xdr:col>8</xdr:col>
      <xdr:colOff>3810000</xdr:colOff>
      <xdr:row>147</xdr:row>
      <xdr:rowOff>2830096</xdr:rowOff>
    </xdr:to>
    <xdr:pic>
      <xdr:nvPicPr>
        <xdr:cNvPr id="223" name="Image 222" descr="Capture d’écran"/>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2466545" y="216511653"/>
          <a:ext cx="3473823" cy="2633994"/>
        </a:xfrm>
        <a:prstGeom prst="rect">
          <a:avLst/>
        </a:prstGeom>
      </xdr:spPr>
    </xdr:pic>
    <xdr:clientData/>
  </xdr:twoCellAnchor>
  <xdr:twoCellAnchor editAs="oneCell">
    <xdr:from>
      <xdr:col>8</xdr:col>
      <xdr:colOff>322169</xdr:colOff>
      <xdr:row>148</xdr:row>
      <xdr:rowOff>168089</xdr:rowOff>
    </xdr:from>
    <xdr:to>
      <xdr:col>8</xdr:col>
      <xdr:colOff>3795992</xdr:colOff>
      <xdr:row>148</xdr:row>
      <xdr:rowOff>2802083</xdr:rowOff>
    </xdr:to>
    <xdr:pic>
      <xdr:nvPicPr>
        <xdr:cNvPr id="224" name="Image 223" descr="Capture d’écran"/>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2452537" y="219383163"/>
          <a:ext cx="3473823" cy="2633994"/>
        </a:xfrm>
        <a:prstGeom prst="rect">
          <a:avLst/>
        </a:prstGeom>
      </xdr:spPr>
    </xdr:pic>
    <xdr:clientData/>
  </xdr:twoCellAnchor>
  <xdr:twoCellAnchor editAs="oneCell">
    <xdr:from>
      <xdr:col>8</xdr:col>
      <xdr:colOff>364191</xdr:colOff>
      <xdr:row>149</xdr:row>
      <xdr:rowOff>224118</xdr:rowOff>
    </xdr:from>
    <xdr:to>
      <xdr:col>8</xdr:col>
      <xdr:colOff>3838014</xdr:colOff>
      <xdr:row>149</xdr:row>
      <xdr:rowOff>2858112</xdr:rowOff>
    </xdr:to>
    <xdr:pic>
      <xdr:nvPicPr>
        <xdr:cNvPr id="226" name="Image 225" descr="Capture d’écran"/>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2494559" y="222338714"/>
          <a:ext cx="3473823" cy="2633994"/>
        </a:xfrm>
        <a:prstGeom prst="rect">
          <a:avLst/>
        </a:prstGeom>
      </xdr:spPr>
    </xdr:pic>
    <xdr:clientData/>
  </xdr:twoCellAnchor>
  <xdr:twoCellAnchor editAs="oneCell">
    <xdr:from>
      <xdr:col>8</xdr:col>
      <xdr:colOff>100263</xdr:colOff>
      <xdr:row>150</xdr:row>
      <xdr:rowOff>133683</xdr:rowOff>
    </xdr:from>
    <xdr:to>
      <xdr:col>8</xdr:col>
      <xdr:colOff>4010526</xdr:colOff>
      <xdr:row>150</xdr:row>
      <xdr:rowOff>2707104</xdr:rowOff>
    </xdr:to>
    <xdr:pic>
      <xdr:nvPicPr>
        <xdr:cNvPr id="12" name="Image 11" descr="Capture d’écran"/>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12232105" y="225174341"/>
          <a:ext cx="3910263" cy="2573421"/>
        </a:xfrm>
        <a:prstGeom prst="rect">
          <a:avLst/>
        </a:prstGeom>
      </xdr:spPr>
    </xdr:pic>
    <xdr:clientData/>
  </xdr:twoCellAnchor>
  <xdr:oneCellAnchor>
    <xdr:from>
      <xdr:col>8</xdr:col>
      <xdr:colOff>100263</xdr:colOff>
      <xdr:row>151</xdr:row>
      <xdr:rowOff>133683</xdr:rowOff>
    </xdr:from>
    <xdr:ext cx="3910263" cy="2606843"/>
    <xdr:pic>
      <xdr:nvPicPr>
        <xdr:cNvPr id="227" name="Image 226" descr="Capture d’écran"/>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12232105" y="228081972"/>
          <a:ext cx="3910263" cy="2606843"/>
        </a:xfrm>
        <a:prstGeom prst="rect">
          <a:avLst/>
        </a:prstGeom>
      </xdr:spPr>
    </xdr:pic>
    <xdr:clientData/>
  </xdr:oneCellAnchor>
  <xdr:oneCellAnchor>
    <xdr:from>
      <xdr:col>8</xdr:col>
      <xdr:colOff>100263</xdr:colOff>
      <xdr:row>152</xdr:row>
      <xdr:rowOff>133683</xdr:rowOff>
    </xdr:from>
    <xdr:ext cx="3910263" cy="2606843"/>
    <xdr:pic>
      <xdr:nvPicPr>
        <xdr:cNvPr id="228" name="Image 227" descr="Capture d’écran"/>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12232105" y="228081972"/>
          <a:ext cx="3910263" cy="2606843"/>
        </a:xfrm>
        <a:prstGeom prst="rect">
          <a:avLst/>
        </a:prstGeom>
      </xdr:spPr>
    </xdr:pic>
    <xdr:clientData/>
  </xdr:oneCellAnchor>
  <xdr:oneCellAnchor>
    <xdr:from>
      <xdr:col>8</xdr:col>
      <xdr:colOff>100263</xdr:colOff>
      <xdr:row>154</xdr:row>
      <xdr:rowOff>133683</xdr:rowOff>
    </xdr:from>
    <xdr:ext cx="3910263" cy="2606843"/>
    <xdr:pic>
      <xdr:nvPicPr>
        <xdr:cNvPr id="229" name="Image 228" descr="Capture d’écran"/>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12232105" y="230989604"/>
          <a:ext cx="3910263" cy="2606843"/>
        </a:xfrm>
        <a:prstGeom prst="rect">
          <a:avLst/>
        </a:prstGeom>
      </xdr:spPr>
    </xdr:pic>
    <xdr:clientData/>
  </xdr:oneCellAnchor>
  <xdr:oneCellAnchor>
    <xdr:from>
      <xdr:col>8</xdr:col>
      <xdr:colOff>100263</xdr:colOff>
      <xdr:row>153</xdr:row>
      <xdr:rowOff>133683</xdr:rowOff>
    </xdr:from>
    <xdr:ext cx="3910263" cy="2606843"/>
    <xdr:pic>
      <xdr:nvPicPr>
        <xdr:cNvPr id="230" name="Image 229" descr="Capture d’écran"/>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12783552" y="230989604"/>
          <a:ext cx="3910263" cy="2606843"/>
        </a:xfrm>
        <a:prstGeom prst="rect">
          <a:avLst/>
        </a:prstGeom>
      </xdr:spPr>
    </xdr:pic>
    <xdr:clientData/>
  </xdr:oneCellAnchor>
  <xdr:twoCellAnchor editAs="oneCell">
    <xdr:from>
      <xdr:col>8</xdr:col>
      <xdr:colOff>350921</xdr:colOff>
      <xdr:row>155</xdr:row>
      <xdr:rowOff>150394</xdr:rowOff>
    </xdr:from>
    <xdr:to>
      <xdr:col>8</xdr:col>
      <xdr:colOff>3456504</xdr:colOff>
      <xdr:row>155</xdr:row>
      <xdr:rowOff>2723815</xdr:rowOff>
    </xdr:to>
    <xdr:pic>
      <xdr:nvPicPr>
        <xdr:cNvPr id="13" name="Image 12" descr="Capture d’écran"/>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13034210" y="239729210"/>
          <a:ext cx="3105583" cy="2573421"/>
        </a:xfrm>
        <a:prstGeom prst="rect">
          <a:avLst/>
        </a:prstGeom>
      </xdr:spPr>
    </xdr:pic>
    <xdr:clientData/>
  </xdr:twoCellAnchor>
  <xdr:oneCellAnchor>
    <xdr:from>
      <xdr:col>8</xdr:col>
      <xdr:colOff>350921</xdr:colOff>
      <xdr:row>156</xdr:row>
      <xdr:rowOff>150394</xdr:rowOff>
    </xdr:from>
    <xdr:ext cx="3105583" cy="2573421"/>
    <xdr:pic>
      <xdr:nvPicPr>
        <xdr:cNvPr id="231" name="Image 230" descr="Capture d’écran"/>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13034210" y="239729210"/>
          <a:ext cx="3105583" cy="2573421"/>
        </a:xfrm>
        <a:prstGeom prst="rect">
          <a:avLst/>
        </a:prstGeom>
      </xdr:spPr>
    </xdr:pic>
    <xdr:clientData/>
  </xdr:oneCellAnchor>
  <xdr:oneCellAnchor>
    <xdr:from>
      <xdr:col>8</xdr:col>
      <xdr:colOff>350921</xdr:colOff>
      <xdr:row>157</xdr:row>
      <xdr:rowOff>150394</xdr:rowOff>
    </xdr:from>
    <xdr:ext cx="3105583" cy="2573421"/>
    <xdr:pic>
      <xdr:nvPicPr>
        <xdr:cNvPr id="233" name="Image 232" descr="Capture d’écran"/>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13034210" y="242636841"/>
          <a:ext cx="3105583" cy="2573421"/>
        </a:xfrm>
        <a:prstGeom prst="rect">
          <a:avLst/>
        </a:prstGeom>
      </xdr:spPr>
    </xdr:pic>
    <xdr:clientData/>
  </xdr:oneCellAnchor>
  <xdr:oneCellAnchor>
    <xdr:from>
      <xdr:col>8</xdr:col>
      <xdr:colOff>350921</xdr:colOff>
      <xdr:row>158</xdr:row>
      <xdr:rowOff>150394</xdr:rowOff>
    </xdr:from>
    <xdr:ext cx="3105583" cy="2573421"/>
    <xdr:pic>
      <xdr:nvPicPr>
        <xdr:cNvPr id="234" name="Image 233" descr="Capture d’écran"/>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13034210" y="245544473"/>
          <a:ext cx="3105583" cy="2573421"/>
        </a:xfrm>
        <a:prstGeom prst="rect">
          <a:avLst/>
        </a:prstGeom>
      </xdr:spPr>
    </xdr:pic>
    <xdr:clientData/>
  </xdr:oneCellAnchor>
  <xdr:twoCellAnchor editAs="oneCell">
    <xdr:from>
      <xdr:col>8</xdr:col>
      <xdr:colOff>183815</xdr:colOff>
      <xdr:row>159</xdr:row>
      <xdr:rowOff>96913</xdr:rowOff>
    </xdr:from>
    <xdr:to>
      <xdr:col>8</xdr:col>
      <xdr:colOff>3826710</xdr:colOff>
      <xdr:row>159</xdr:row>
      <xdr:rowOff>2673684</xdr:rowOff>
    </xdr:to>
    <xdr:pic>
      <xdr:nvPicPr>
        <xdr:cNvPr id="14" name="Image 13" descr="Capture d’écran"/>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2867104" y="251306255"/>
          <a:ext cx="3642895" cy="2576771"/>
        </a:xfrm>
        <a:prstGeom prst="rect">
          <a:avLst/>
        </a:prstGeom>
      </xdr:spPr>
    </xdr:pic>
    <xdr:clientData/>
  </xdr:twoCellAnchor>
  <xdr:oneCellAnchor>
    <xdr:from>
      <xdr:col>8</xdr:col>
      <xdr:colOff>183815</xdr:colOff>
      <xdr:row>160</xdr:row>
      <xdr:rowOff>96913</xdr:rowOff>
    </xdr:from>
    <xdr:ext cx="3642895" cy="2576771"/>
    <xdr:pic>
      <xdr:nvPicPr>
        <xdr:cNvPr id="237" name="Image 236" descr="Capture d’écran"/>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2867104" y="251306255"/>
          <a:ext cx="3642895" cy="2576771"/>
        </a:xfrm>
        <a:prstGeom prst="rect">
          <a:avLst/>
        </a:prstGeom>
      </xdr:spPr>
    </xdr:pic>
    <xdr:clientData/>
  </xdr:oneCellAnchor>
  <xdr:oneCellAnchor>
    <xdr:from>
      <xdr:col>8</xdr:col>
      <xdr:colOff>183815</xdr:colOff>
      <xdr:row>161</xdr:row>
      <xdr:rowOff>96913</xdr:rowOff>
    </xdr:from>
    <xdr:ext cx="3642895" cy="2576771"/>
    <xdr:pic>
      <xdr:nvPicPr>
        <xdr:cNvPr id="238" name="Image 237" descr="Capture d’écran"/>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2867104" y="254213887"/>
          <a:ext cx="3642895" cy="2576771"/>
        </a:xfrm>
        <a:prstGeom prst="rect">
          <a:avLst/>
        </a:prstGeom>
      </xdr:spPr>
    </xdr:pic>
    <xdr:clientData/>
  </xdr:oneCellAnchor>
  <xdr:oneCellAnchor>
    <xdr:from>
      <xdr:col>8</xdr:col>
      <xdr:colOff>183815</xdr:colOff>
      <xdr:row>162</xdr:row>
      <xdr:rowOff>96913</xdr:rowOff>
    </xdr:from>
    <xdr:ext cx="3642895" cy="2576771"/>
    <xdr:pic>
      <xdr:nvPicPr>
        <xdr:cNvPr id="239" name="Image 238" descr="Capture d’écran"/>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2867104" y="257121518"/>
          <a:ext cx="3642895" cy="2576771"/>
        </a:xfrm>
        <a:prstGeom prst="rect">
          <a:avLst/>
        </a:prstGeom>
      </xdr:spPr>
    </xdr:pic>
    <xdr:clientData/>
  </xdr:oneCellAnchor>
  <xdr:oneCellAnchor>
    <xdr:from>
      <xdr:col>8</xdr:col>
      <xdr:colOff>183815</xdr:colOff>
      <xdr:row>163</xdr:row>
      <xdr:rowOff>96913</xdr:rowOff>
    </xdr:from>
    <xdr:ext cx="3642895" cy="2576771"/>
    <xdr:pic>
      <xdr:nvPicPr>
        <xdr:cNvPr id="240" name="Image 239" descr="Capture d’écran"/>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2867104" y="260029150"/>
          <a:ext cx="3642895" cy="2576771"/>
        </a:xfrm>
        <a:prstGeom prst="rect">
          <a:avLst/>
        </a:prstGeom>
      </xdr:spPr>
    </xdr:pic>
    <xdr:clientData/>
  </xdr:oneCellAnchor>
  <xdr:twoCellAnchor editAs="oneCell">
    <xdr:from>
      <xdr:col>8</xdr:col>
      <xdr:colOff>133685</xdr:colOff>
      <xdr:row>192</xdr:row>
      <xdr:rowOff>150393</xdr:rowOff>
    </xdr:from>
    <xdr:to>
      <xdr:col>8</xdr:col>
      <xdr:colOff>4060659</xdr:colOff>
      <xdr:row>192</xdr:row>
      <xdr:rowOff>2874210</xdr:rowOff>
    </xdr:to>
    <xdr:pic>
      <xdr:nvPicPr>
        <xdr:cNvPr id="18" name="Image 17" descr="Capture d’écran"/>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12816974" y="333909735"/>
          <a:ext cx="3926974" cy="2723817"/>
        </a:xfrm>
        <a:prstGeom prst="rect">
          <a:avLst/>
        </a:prstGeom>
      </xdr:spPr>
    </xdr:pic>
    <xdr:clientData/>
  </xdr:twoCellAnchor>
  <xdr:oneCellAnchor>
    <xdr:from>
      <xdr:col>8</xdr:col>
      <xdr:colOff>835526</xdr:colOff>
      <xdr:row>193</xdr:row>
      <xdr:rowOff>133685</xdr:rowOff>
    </xdr:from>
    <xdr:ext cx="3926974" cy="2723817"/>
    <xdr:pic>
      <xdr:nvPicPr>
        <xdr:cNvPr id="243" name="Image 242" descr="Capture d’écran"/>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16593552" y="519814343"/>
          <a:ext cx="3926974" cy="2723817"/>
        </a:xfrm>
        <a:prstGeom prst="rect">
          <a:avLst/>
        </a:prstGeom>
      </xdr:spPr>
    </xdr:pic>
    <xdr:clientData/>
  </xdr:oneCellAnchor>
  <xdr:oneCellAnchor>
    <xdr:from>
      <xdr:col>8</xdr:col>
      <xdr:colOff>82320</xdr:colOff>
      <xdr:row>165</xdr:row>
      <xdr:rowOff>195956</xdr:rowOff>
    </xdr:from>
    <xdr:ext cx="3978912" cy="2427597"/>
    <xdr:pic>
      <xdr:nvPicPr>
        <xdr:cNvPr id="244" name="Image 243"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2765609" y="265943456"/>
          <a:ext cx="3978912" cy="2427597"/>
        </a:xfrm>
        <a:prstGeom prst="rect">
          <a:avLst/>
        </a:prstGeom>
      </xdr:spPr>
    </xdr:pic>
    <xdr:clientData/>
  </xdr:oneCellAnchor>
  <xdr:oneCellAnchor>
    <xdr:from>
      <xdr:col>8</xdr:col>
      <xdr:colOff>0</xdr:colOff>
      <xdr:row>166</xdr:row>
      <xdr:rowOff>0</xdr:rowOff>
    </xdr:from>
    <xdr:ext cx="3978912" cy="2427597"/>
    <xdr:pic>
      <xdr:nvPicPr>
        <xdr:cNvPr id="245" name="Image 244"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2683289" y="271261974"/>
          <a:ext cx="3978912" cy="2427597"/>
        </a:xfrm>
        <a:prstGeom prst="rect">
          <a:avLst/>
        </a:prstGeom>
      </xdr:spPr>
    </xdr:pic>
    <xdr:clientData/>
  </xdr:oneCellAnchor>
  <xdr:oneCellAnchor>
    <xdr:from>
      <xdr:col>8</xdr:col>
      <xdr:colOff>0</xdr:colOff>
      <xdr:row>167</xdr:row>
      <xdr:rowOff>0</xdr:rowOff>
    </xdr:from>
    <xdr:ext cx="3978912" cy="2427597"/>
    <xdr:pic>
      <xdr:nvPicPr>
        <xdr:cNvPr id="246" name="Image 245"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2683289" y="271261974"/>
          <a:ext cx="3978912" cy="2427597"/>
        </a:xfrm>
        <a:prstGeom prst="rect">
          <a:avLst/>
        </a:prstGeom>
      </xdr:spPr>
    </xdr:pic>
    <xdr:clientData/>
  </xdr:oneCellAnchor>
  <xdr:twoCellAnchor editAs="oneCell">
    <xdr:from>
      <xdr:col>8</xdr:col>
      <xdr:colOff>300789</xdr:colOff>
      <xdr:row>185</xdr:row>
      <xdr:rowOff>100263</xdr:rowOff>
    </xdr:from>
    <xdr:to>
      <xdr:col>8</xdr:col>
      <xdr:colOff>3826710</xdr:colOff>
      <xdr:row>185</xdr:row>
      <xdr:rowOff>2790658</xdr:rowOff>
    </xdr:to>
    <xdr:pic>
      <xdr:nvPicPr>
        <xdr:cNvPr id="20" name="Image 19"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twoCellAnchor>
  <xdr:oneCellAnchor>
    <xdr:from>
      <xdr:col>8</xdr:col>
      <xdr:colOff>300789</xdr:colOff>
      <xdr:row>186</xdr:row>
      <xdr:rowOff>100263</xdr:rowOff>
    </xdr:from>
    <xdr:ext cx="3525921" cy="2690395"/>
    <xdr:pic>
      <xdr:nvPicPr>
        <xdr:cNvPr id="268" name="Image 267"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oneCellAnchor>
  <xdr:oneCellAnchor>
    <xdr:from>
      <xdr:col>8</xdr:col>
      <xdr:colOff>300789</xdr:colOff>
      <xdr:row>187</xdr:row>
      <xdr:rowOff>0</xdr:rowOff>
    </xdr:from>
    <xdr:ext cx="3525921" cy="2690395"/>
    <xdr:pic>
      <xdr:nvPicPr>
        <xdr:cNvPr id="269" name="Image 268"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oneCellAnchor>
  <xdr:oneCellAnchor>
    <xdr:from>
      <xdr:col>8</xdr:col>
      <xdr:colOff>300789</xdr:colOff>
      <xdr:row>187</xdr:row>
      <xdr:rowOff>0</xdr:rowOff>
    </xdr:from>
    <xdr:ext cx="3525921" cy="2690395"/>
    <xdr:pic>
      <xdr:nvPicPr>
        <xdr:cNvPr id="270" name="Image 269"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oneCellAnchor>
  <xdr:oneCellAnchor>
    <xdr:from>
      <xdr:col>8</xdr:col>
      <xdr:colOff>300789</xdr:colOff>
      <xdr:row>187</xdr:row>
      <xdr:rowOff>100263</xdr:rowOff>
    </xdr:from>
    <xdr:ext cx="3525921" cy="2690395"/>
    <xdr:pic>
      <xdr:nvPicPr>
        <xdr:cNvPr id="271" name="Image 270"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oneCellAnchor>
  <xdr:oneCellAnchor>
    <xdr:from>
      <xdr:col>8</xdr:col>
      <xdr:colOff>300789</xdr:colOff>
      <xdr:row>188</xdr:row>
      <xdr:rowOff>0</xdr:rowOff>
    </xdr:from>
    <xdr:ext cx="3525921" cy="2690395"/>
    <xdr:pic>
      <xdr:nvPicPr>
        <xdr:cNvPr id="272" name="Image 271"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oneCellAnchor>
  <xdr:oneCellAnchor>
    <xdr:from>
      <xdr:col>8</xdr:col>
      <xdr:colOff>300789</xdr:colOff>
      <xdr:row>188</xdr:row>
      <xdr:rowOff>100263</xdr:rowOff>
    </xdr:from>
    <xdr:ext cx="3525921" cy="2690395"/>
    <xdr:pic>
      <xdr:nvPicPr>
        <xdr:cNvPr id="273" name="Image 272"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oneCellAnchor>
  <xdr:oneCellAnchor>
    <xdr:from>
      <xdr:col>8</xdr:col>
      <xdr:colOff>300789</xdr:colOff>
      <xdr:row>189</xdr:row>
      <xdr:rowOff>100263</xdr:rowOff>
    </xdr:from>
    <xdr:ext cx="3525921" cy="2690395"/>
    <xdr:pic>
      <xdr:nvPicPr>
        <xdr:cNvPr id="274" name="Image 273"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oneCellAnchor>
  <xdr:oneCellAnchor>
    <xdr:from>
      <xdr:col>8</xdr:col>
      <xdr:colOff>300789</xdr:colOff>
      <xdr:row>190</xdr:row>
      <xdr:rowOff>100263</xdr:rowOff>
    </xdr:from>
    <xdr:ext cx="3525921" cy="2690395"/>
    <xdr:pic>
      <xdr:nvPicPr>
        <xdr:cNvPr id="275" name="Image 274"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oneCellAnchor>
  <xdr:oneCellAnchor>
    <xdr:from>
      <xdr:col>8</xdr:col>
      <xdr:colOff>300789</xdr:colOff>
      <xdr:row>191</xdr:row>
      <xdr:rowOff>100263</xdr:rowOff>
    </xdr:from>
    <xdr:ext cx="3525921" cy="2690395"/>
    <xdr:pic>
      <xdr:nvPicPr>
        <xdr:cNvPr id="276" name="Image 275" descr="Capture d’écran"/>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2984078" y="303747237"/>
          <a:ext cx="3525921" cy="2690395"/>
        </a:xfrm>
        <a:prstGeom prst="rect">
          <a:avLst/>
        </a:prstGeom>
      </xdr:spPr>
    </xdr:pic>
    <xdr:clientData/>
  </xdr:oneCellAnchor>
  <xdr:twoCellAnchor editAs="oneCell">
    <xdr:from>
      <xdr:col>8</xdr:col>
      <xdr:colOff>350921</xdr:colOff>
      <xdr:row>205</xdr:row>
      <xdr:rowOff>150395</xdr:rowOff>
    </xdr:from>
    <xdr:to>
      <xdr:col>8</xdr:col>
      <xdr:colOff>3704189</xdr:colOff>
      <xdr:row>205</xdr:row>
      <xdr:rowOff>3303610</xdr:rowOff>
    </xdr:to>
    <xdr:pic>
      <xdr:nvPicPr>
        <xdr:cNvPr id="21" name="Image 20" descr="Capture d’écran"/>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13034210" y="330968684"/>
          <a:ext cx="3353268" cy="3153215"/>
        </a:xfrm>
        <a:prstGeom prst="rect">
          <a:avLst/>
        </a:prstGeom>
      </xdr:spPr>
    </xdr:pic>
    <xdr:clientData/>
  </xdr:twoCellAnchor>
  <xdr:twoCellAnchor editAs="oneCell">
    <xdr:from>
      <xdr:col>8</xdr:col>
      <xdr:colOff>0</xdr:colOff>
      <xdr:row>238</xdr:row>
      <xdr:rowOff>16710</xdr:rowOff>
    </xdr:from>
    <xdr:to>
      <xdr:col>8</xdr:col>
      <xdr:colOff>3982006</xdr:colOff>
      <xdr:row>238</xdr:row>
      <xdr:rowOff>2406315</xdr:rowOff>
    </xdr:to>
    <xdr:pic>
      <xdr:nvPicPr>
        <xdr:cNvPr id="23" name="Image 22" descr="Capture d’écran"/>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2683289" y="349300131"/>
          <a:ext cx="3982006" cy="2389605"/>
        </a:xfrm>
        <a:prstGeom prst="rect">
          <a:avLst/>
        </a:prstGeom>
      </xdr:spPr>
    </xdr:pic>
    <xdr:clientData/>
  </xdr:twoCellAnchor>
  <xdr:twoCellAnchor editAs="oneCell">
    <xdr:from>
      <xdr:col>8</xdr:col>
      <xdr:colOff>434474</xdr:colOff>
      <xdr:row>239</xdr:row>
      <xdr:rowOff>2339473</xdr:rowOff>
    </xdr:from>
    <xdr:to>
      <xdr:col>8</xdr:col>
      <xdr:colOff>4416480</xdr:colOff>
      <xdr:row>241</xdr:row>
      <xdr:rowOff>16710</xdr:rowOff>
    </xdr:to>
    <xdr:pic>
      <xdr:nvPicPr>
        <xdr:cNvPr id="278" name="Image 277" descr="Capture d’écran"/>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6192500" y="658093947"/>
          <a:ext cx="3982006" cy="2389605"/>
        </a:xfrm>
        <a:prstGeom prst="rect">
          <a:avLst/>
        </a:prstGeom>
      </xdr:spPr>
    </xdr:pic>
    <xdr:clientData/>
  </xdr:twoCellAnchor>
  <xdr:twoCellAnchor editAs="oneCell">
    <xdr:from>
      <xdr:col>8</xdr:col>
      <xdr:colOff>50132</xdr:colOff>
      <xdr:row>242</xdr:row>
      <xdr:rowOff>367631</xdr:rowOff>
    </xdr:from>
    <xdr:to>
      <xdr:col>8</xdr:col>
      <xdr:colOff>4032138</xdr:colOff>
      <xdr:row>242</xdr:row>
      <xdr:rowOff>2757236</xdr:rowOff>
    </xdr:to>
    <xdr:pic>
      <xdr:nvPicPr>
        <xdr:cNvPr id="279" name="Image 278" descr="Capture d’écran"/>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2733421" y="358624605"/>
          <a:ext cx="3982006" cy="2389605"/>
        </a:xfrm>
        <a:prstGeom prst="rect">
          <a:avLst/>
        </a:prstGeom>
      </xdr:spPr>
    </xdr:pic>
    <xdr:clientData/>
  </xdr:twoCellAnchor>
  <xdr:twoCellAnchor editAs="oneCell">
    <xdr:from>
      <xdr:col>8</xdr:col>
      <xdr:colOff>150395</xdr:colOff>
      <xdr:row>244</xdr:row>
      <xdr:rowOff>100263</xdr:rowOff>
    </xdr:from>
    <xdr:to>
      <xdr:col>8</xdr:col>
      <xdr:colOff>4132401</xdr:colOff>
      <xdr:row>244</xdr:row>
      <xdr:rowOff>2489868</xdr:rowOff>
    </xdr:to>
    <xdr:pic>
      <xdr:nvPicPr>
        <xdr:cNvPr id="280" name="Image 279" descr="Capture d’écran"/>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2833684" y="364222631"/>
          <a:ext cx="3982006" cy="2389605"/>
        </a:xfrm>
        <a:prstGeom prst="rect">
          <a:avLst/>
        </a:prstGeom>
      </xdr:spPr>
    </xdr:pic>
    <xdr:clientData/>
  </xdr:twoCellAnchor>
  <xdr:twoCellAnchor editAs="oneCell">
    <xdr:from>
      <xdr:col>8</xdr:col>
      <xdr:colOff>0</xdr:colOff>
      <xdr:row>246</xdr:row>
      <xdr:rowOff>0</xdr:rowOff>
    </xdr:from>
    <xdr:to>
      <xdr:col>8</xdr:col>
      <xdr:colOff>3982006</xdr:colOff>
      <xdr:row>246</xdr:row>
      <xdr:rowOff>2389605</xdr:rowOff>
    </xdr:to>
    <xdr:pic>
      <xdr:nvPicPr>
        <xdr:cNvPr id="281" name="Image 280" descr="Capture d’écran"/>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2683289" y="369085395"/>
          <a:ext cx="3982006" cy="2389605"/>
        </a:xfrm>
        <a:prstGeom prst="rect">
          <a:avLst/>
        </a:prstGeom>
      </xdr:spPr>
    </xdr:pic>
    <xdr:clientData/>
  </xdr:twoCellAnchor>
  <xdr:twoCellAnchor editAs="oneCell">
    <xdr:from>
      <xdr:col>8</xdr:col>
      <xdr:colOff>0</xdr:colOff>
      <xdr:row>250</xdr:row>
      <xdr:rowOff>0</xdr:rowOff>
    </xdr:from>
    <xdr:to>
      <xdr:col>8</xdr:col>
      <xdr:colOff>3982006</xdr:colOff>
      <xdr:row>250</xdr:row>
      <xdr:rowOff>2389605</xdr:rowOff>
    </xdr:to>
    <xdr:pic>
      <xdr:nvPicPr>
        <xdr:cNvPr id="282" name="Image 281" descr="Capture d’écran"/>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2683289" y="374616579"/>
          <a:ext cx="3982006" cy="2389605"/>
        </a:xfrm>
        <a:prstGeom prst="rect">
          <a:avLst/>
        </a:prstGeom>
      </xdr:spPr>
    </xdr:pic>
    <xdr:clientData/>
  </xdr:twoCellAnchor>
  <xdr:twoCellAnchor editAs="oneCell">
    <xdr:from>
      <xdr:col>8</xdr:col>
      <xdr:colOff>0</xdr:colOff>
      <xdr:row>250</xdr:row>
      <xdr:rowOff>0</xdr:rowOff>
    </xdr:from>
    <xdr:to>
      <xdr:col>8</xdr:col>
      <xdr:colOff>3982006</xdr:colOff>
      <xdr:row>250</xdr:row>
      <xdr:rowOff>2389605</xdr:rowOff>
    </xdr:to>
    <xdr:pic>
      <xdr:nvPicPr>
        <xdr:cNvPr id="283" name="Image 282" descr="Capture d’écran"/>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2683289" y="379730000"/>
          <a:ext cx="3982006" cy="2389605"/>
        </a:xfrm>
        <a:prstGeom prst="rect">
          <a:avLst/>
        </a:prstGeom>
      </xdr:spPr>
    </xdr:pic>
    <xdr:clientData/>
  </xdr:twoCellAnchor>
  <xdr:twoCellAnchor editAs="oneCell">
    <xdr:from>
      <xdr:col>8</xdr:col>
      <xdr:colOff>0</xdr:colOff>
      <xdr:row>252</xdr:row>
      <xdr:rowOff>0</xdr:rowOff>
    </xdr:from>
    <xdr:to>
      <xdr:col>8</xdr:col>
      <xdr:colOff>3982006</xdr:colOff>
      <xdr:row>252</xdr:row>
      <xdr:rowOff>2389605</xdr:rowOff>
    </xdr:to>
    <xdr:pic>
      <xdr:nvPicPr>
        <xdr:cNvPr id="284" name="Image 283" descr="Capture d’écran"/>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2683289" y="384676316"/>
          <a:ext cx="3982006" cy="2389605"/>
        </a:xfrm>
        <a:prstGeom prst="rect">
          <a:avLst/>
        </a:prstGeom>
      </xdr:spPr>
    </xdr:pic>
    <xdr:clientData/>
  </xdr:twoCellAnchor>
  <xdr:twoCellAnchor editAs="oneCell">
    <xdr:from>
      <xdr:col>8</xdr:col>
      <xdr:colOff>83553</xdr:colOff>
      <xdr:row>206</xdr:row>
      <xdr:rowOff>0</xdr:rowOff>
    </xdr:from>
    <xdr:to>
      <xdr:col>8</xdr:col>
      <xdr:colOff>4077369</xdr:colOff>
      <xdr:row>206</xdr:row>
      <xdr:rowOff>3509210</xdr:rowOff>
    </xdr:to>
    <xdr:pic>
      <xdr:nvPicPr>
        <xdr:cNvPr id="26" name="Image 25" descr="Capture d’écran"/>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12766842" y="334511316"/>
          <a:ext cx="3993816" cy="3509210"/>
        </a:xfrm>
        <a:prstGeom prst="rect">
          <a:avLst/>
        </a:prstGeom>
      </xdr:spPr>
    </xdr:pic>
    <xdr:clientData/>
  </xdr:twoCellAnchor>
  <xdr:oneCellAnchor>
    <xdr:from>
      <xdr:col>8</xdr:col>
      <xdr:colOff>0</xdr:colOff>
      <xdr:row>207</xdr:row>
      <xdr:rowOff>0</xdr:rowOff>
    </xdr:from>
    <xdr:ext cx="4077369" cy="3509210"/>
    <xdr:pic>
      <xdr:nvPicPr>
        <xdr:cNvPr id="285" name="Image 284" descr="Capture d’écran"/>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12683289" y="334511316"/>
          <a:ext cx="4077369" cy="3509210"/>
        </a:xfrm>
        <a:prstGeom prst="rect">
          <a:avLst/>
        </a:prstGeom>
      </xdr:spPr>
    </xdr:pic>
    <xdr:clientData/>
  </xdr:oneCellAnchor>
  <xdr:twoCellAnchor editAs="oneCell">
    <xdr:from>
      <xdr:col>8</xdr:col>
      <xdr:colOff>183816</xdr:colOff>
      <xdr:row>209</xdr:row>
      <xdr:rowOff>83553</xdr:rowOff>
    </xdr:from>
    <xdr:to>
      <xdr:col>8</xdr:col>
      <xdr:colOff>3876843</xdr:colOff>
      <xdr:row>209</xdr:row>
      <xdr:rowOff>3436821</xdr:rowOff>
    </xdr:to>
    <xdr:pic>
      <xdr:nvPicPr>
        <xdr:cNvPr id="29" name="Image 28" descr="Capture d’écran"/>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867105" y="341713553"/>
          <a:ext cx="3693027" cy="3353268"/>
        </a:xfrm>
        <a:prstGeom prst="rect">
          <a:avLst/>
        </a:prstGeom>
      </xdr:spPr>
    </xdr:pic>
    <xdr:clientData/>
  </xdr:twoCellAnchor>
  <xdr:twoCellAnchor editAs="oneCell">
    <xdr:from>
      <xdr:col>8</xdr:col>
      <xdr:colOff>0</xdr:colOff>
      <xdr:row>212</xdr:row>
      <xdr:rowOff>0</xdr:rowOff>
    </xdr:from>
    <xdr:to>
      <xdr:col>8</xdr:col>
      <xdr:colOff>3693027</xdr:colOff>
      <xdr:row>212</xdr:row>
      <xdr:rowOff>3353268</xdr:rowOff>
    </xdr:to>
    <xdr:pic>
      <xdr:nvPicPr>
        <xdr:cNvPr id="218" name="Image 217" descr="Capture d’écran"/>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683289" y="345222763"/>
          <a:ext cx="3693027" cy="3353268"/>
        </a:xfrm>
        <a:prstGeom prst="rect">
          <a:avLst/>
        </a:prstGeom>
      </xdr:spPr>
    </xdr:pic>
    <xdr:clientData/>
  </xdr:twoCellAnchor>
  <xdr:oneCellAnchor>
    <xdr:from>
      <xdr:col>8</xdr:col>
      <xdr:colOff>0</xdr:colOff>
      <xdr:row>212</xdr:row>
      <xdr:rowOff>0</xdr:rowOff>
    </xdr:from>
    <xdr:ext cx="3693027" cy="3353268"/>
    <xdr:pic>
      <xdr:nvPicPr>
        <xdr:cNvPr id="225" name="Image 224" descr="Capture d’écran"/>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683289" y="345222763"/>
          <a:ext cx="3693027" cy="3353268"/>
        </a:xfrm>
        <a:prstGeom prst="rect">
          <a:avLst/>
        </a:prstGeom>
      </xdr:spPr>
    </xdr:pic>
    <xdr:clientData/>
  </xdr:oneCellAnchor>
  <xdr:oneCellAnchor>
    <xdr:from>
      <xdr:col>8</xdr:col>
      <xdr:colOff>0</xdr:colOff>
      <xdr:row>213</xdr:row>
      <xdr:rowOff>0</xdr:rowOff>
    </xdr:from>
    <xdr:ext cx="3693027" cy="2907632"/>
    <xdr:pic>
      <xdr:nvPicPr>
        <xdr:cNvPr id="236" name="Image 235" descr="Capture d’écran"/>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683289" y="352207763"/>
          <a:ext cx="3693027" cy="2907632"/>
        </a:xfrm>
        <a:prstGeom prst="rect">
          <a:avLst/>
        </a:prstGeom>
      </xdr:spPr>
    </xdr:pic>
    <xdr:clientData/>
  </xdr:oneCellAnchor>
  <xdr:oneCellAnchor>
    <xdr:from>
      <xdr:col>8</xdr:col>
      <xdr:colOff>0</xdr:colOff>
      <xdr:row>214</xdr:row>
      <xdr:rowOff>0</xdr:rowOff>
    </xdr:from>
    <xdr:ext cx="3693027" cy="3353268"/>
    <xdr:pic>
      <xdr:nvPicPr>
        <xdr:cNvPr id="241" name="Image 240" descr="Capture d’écran"/>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683289" y="345222763"/>
          <a:ext cx="3693027" cy="3353268"/>
        </a:xfrm>
        <a:prstGeom prst="rect">
          <a:avLst/>
        </a:prstGeom>
      </xdr:spPr>
    </xdr:pic>
    <xdr:clientData/>
  </xdr:oneCellAnchor>
  <xdr:twoCellAnchor editAs="oneCell">
    <xdr:from>
      <xdr:col>8</xdr:col>
      <xdr:colOff>818816</xdr:colOff>
      <xdr:row>283</xdr:row>
      <xdr:rowOff>167105</xdr:rowOff>
    </xdr:from>
    <xdr:to>
      <xdr:col>8</xdr:col>
      <xdr:colOff>4759296</xdr:colOff>
      <xdr:row>283</xdr:row>
      <xdr:rowOff>2698406</xdr:rowOff>
    </xdr:to>
    <xdr:pic>
      <xdr:nvPicPr>
        <xdr:cNvPr id="242" name="Image 241" descr="Capture d’écran"/>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6576842" y="783439605"/>
          <a:ext cx="3940480" cy="2531301"/>
        </a:xfrm>
        <a:prstGeom prst="rect">
          <a:avLst/>
        </a:prstGeom>
      </xdr:spPr>
    </xdr:pic>
    <xdr:clientData/>
  </xdr:twoCellAnchor>
  <xdr:twoCellAnchor editAs="oneCell">
    <xdr:from>
      <xdr:col>8</xdr:col>
      <xdr:colOff>0</xdr:colOff>
      <xdr:row>216</xdr:row>
      <xdr:rowOff>0</xdr:rowOff>
    </xdr:from>
    <xdr:to>
      <xdr:col>8</xdr:col>
      <xdr:colOff>3977106</xdr:colOff>
      <xdr:row>216</xdr:row>
      <xdr:rowOff>3091447</xdr:rowOff>
    </xdr:to>
    <xdr:pic>
      <xdr:nvPicPr>
        <xdr:cNvPr id="8" name="Image 7" descr="Capture d’écran"/>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12683289" y="362200658"/>
          <a:ext cx="3977106" cy="3091447"/>
        </a:xfrm>
        <a:prstGeom prst="rect">
          <a:avLst/>
        </a:prstGeom>
      </xdr:spPr>
    </xdr:pic>
    <xdr:clientData/>
  </xdr:twoCellAnchor>
  <xdr:oneCellAnchor>
    <xdr:from>
      <xdr:col>8</xdr:col>
      <xdr:colOff>183816</xdr:colOff>
      <xdr:row>211</xdr:row>
      <xdr:rowOff>83553</xdr:rowOff>
    </xdr:from>
    <xdr:ext cx="3693027" cy="3353268"/>
    <xdr:pic>
      <xdr:nvPicPr>
        <xdr:cNvPr id="250" name="Image 249" descr="Capture d’écran"/>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867105" y="341713553"/>
          <a:ext cx="3693027" cy="3353268"/>
        </a:xfrm>
        <a:prstGeom prst="rect">
          <a:avLst/>
        </a:prstGeom>
      </xdr:spPr>
    </xdr:pic>
    <xdr:clientData/>
  </xdr:oneCellAnchor>
  <xdr:twoCellAnchor editAs="oneCell">
    <xdr:from>
      <xdr:col>8</xdr:col>
      <xdr:colOff>100264</xdr:colOff>
      <xdr:row>223</xdr:row>
      <xdr:rowOff>66842</xdr:rowOff>
    </xdr:from>
    <xdr:to>
      <xdr:col>8</xdr:col>
      <xdr:colOff>4077369</xdr:colOff>
      <xdr:row>223</xdr:row>
      <xdr:rowOff>2170975</xdr:rowOff>
    </xdr:to>
    <xdr:pic>
      <xdr:nvPicPr>
        <xdr:cNvPr id="251" name="Image 250" descr="Capture d’écran"/>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2783553" y="378426579"/>
          <a:ext cx="3977105" cy="2104133"/>
        </a:xfrm>
        <a:prstGeom prst="rect">
          <a:avLst/>
        </a:prstGeom>
      </xdr:spPr>
    </xdr:pic>
    <xdr:clientData/>
  </xdr:twoCellAnchor>
  <xdr:oneCellAnchor>
    <xdr:from>
      <xdr:col>8</xdr:col>
      <xdr:colOff>183816</xdr:colOff>
      <xdr:row>210</xdr:row>
      <xdr:rowOff>83553</xdr:rowOff>
    </xdr:from>
    <xdr:ext cx="3693027" cy="3353268"/>
    <xdr:pic>
      <xdr:nvPicPr>
        <xdr:cNvPr id="252" name="Image 251" descr="Capture d’écran"/>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867105" y="341713553"/>
          <a:ext cx="3693027" cy="3353268"/>
        </a:xfrm>
        <a:prstGeom prst="rect">
          <a:avLst/>
        </a:prstGeom>
      </xdr:spPr>
    </xdr:pic>
    <xdr:clientData/>
  </xdr:oneCellAnchor>
  <xdr:twoCellAnchor editAs="oneCell">
    <xdr:from>
      <xdr:col>8</xdr:col>
      <xdr:colOff>0</xdr:colOff>
      <xdr:row>248</xdr:row>
      <xdr:rowOff>0</xdr:rowOff>
    </xdr:from>
    <xdr:to>
      <xdr:col>8</xdr:col>
      <xdr:colOff>3982006</xdr:colOff>
      <xdr:row>248</xdr:row>
      <xdr:rowOff>2389605</xdr:rowOff>
    </xdr:to>
    <xdr:pic>
      <xdr:nvPicPr>
        <xdr:cNvPr id="263" name="Image 262" descr="Capture d’écran"/>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12683289" y="419283816"/>
          <a:ext cx="3982006" cy="2389605"/>
        </a:xfrm>
        <a:prstGeom prst="rect">
          <a:avLst/>
        </a:prstGeom>
      </xdr:spPr>
    </xdr:pic>
    <xdr:clientData/>
  </xdr:twoCellAnchor>
  <xdr:twoCellAnchor editAs="oneCell">
    <xdr:from>
      <xdr:col>8</xdr:col>
      <xdr:colOff>16712</xdr:colOff>
      <xdr:row>310</xdr:row>
      <xdr:rowOff>116973</xdr:rowOff>
    </xdr:from>
    <xdr:to>
      <xdr:col>8</xdr:col>
      <xdr:colOff>3977106</xdr:colOff>
      <xdr:row>310</xdr:row>
      <xdr:rowOff>3459079</xdr:rowOff>
    </xdr:to>
    <xdr:pic>
      <xdr:nvPicPr>
        <xdr:cNvPr id="264" name="Image 263" descr="Capture d’écran"/>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12700001" y="712052236"/>
          <a:ext cx="3960394" cy="3342106"/>
        </a:xfrm>
        <a:prstGeom prst="rect">
          <a:avLst/>
        </a:prstGeom>
      </xdr:spPr>
    </xdr:pic>
    <xdr:clientData/>
  </xdr:twoCellAnchor>
  <xdr:twoCellAnchor editAs="oneCell">
    <xdr:from>
      <xdr:col>8</xdr:col>
      <xdr:colOff>0</xdr:colOff>
      <xdr:row>319</xdr:row>
      <xdr:rowOff>0</xdr:rowOff>
    </xdr:from>
    <xdr:to>
      <xdr:col>8</xdr:col>
      <xdr:colOff>3836096</xdr:colOff>
      <xdr:row>319</xdr:row>
      <xdr:rowOff>2766165</xdr:rowOff>
    </xdr:to>
    <xdr:pic>
      <xdr:nvPicPr>
        <xdr:cNvPr id="266" name="Image 265" descr="Capture d’écran"/>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12683289" y="509370263"/>
          <a:ext cx="3836096" cy="2766165"/>
        </a:xfrm>
        <a:prstGeom prst="rect">
          <a:avLst/>
        </a:prstGeom>
      </xdr:spPr>
    </xdr:pic>
    <xdr:clientData/>
  </xdr:twoCellAnchor>
  <xdr:twoCellAnchor editAs="oneCell">
    <xdr:from>
      <xdr:col>8</xdr:col>
      <xdr:colOff>0</xdr:colOff>
      <xdr:row>320</xdr:row>
      <xdr:rowOff>0</xdr:rowOff>
    </xdr:from>
    <xdr:to>
      <xdr:col>8</xdr:col>
      <xdr:colOff>3836096</xdr:colOff>
      <xdr:row>320</xdr:row>
      <xdr:rowOff>2766165</xdr:rowOff>
    </xdr:to>
    <xdr:pic>
      <xdr:nvPicPr>
        <xdr:cNvPr id="267" name="Image 266" descr="Capture d’écran"/>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12683289" y="512311316"/>
          <a:ext cx="3836096" cy="2766165"/>
        </a:xfrm>
        <a:prstGeom prst="rect">
          <a:avLst/>
        </a:prstGeom>
      </xdr:spPr>
    </xdr:pic>
    <xdr:clientData/>
  </xdr:twoCellAnchor>
  <xdr:oneCellAnchor>
    <xdr:from>
      <xdr:col>8</xdr:col>
      <xdr:colOff>0</xdr:colOff>
      <xdr:row>321</xdr:row>
      <xdr:rowOff>0</xdr:rowOff>
    </xdr:from>
    <xdr:ext cx="3671457" cy="3048000"/>
    <xdr:pic>
      <xdr:nvPicPr>
        <xdr:cNvPr id="277" name="Image 276" descr="Capture d’écran"/>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12683289" y="515252368"/>
          <a:ext cx="3671457" cy="3048000"/>
        </a:xfrm>
        <a:prstGeom prst="rect">
          <a:avLst/>
        </a:prstGeom>
      </xdr:spPr>
    </xdr:pic>
    <xdr:clientData/>
  </xdr:oneCellAnchor>
  <xdr:oneCellAnchor>
    <xdr:from>
      <xdr:col>8</xdr:col>
      <xdr:colOff>0</xdr:colOff>
      <xdr:row>215</xdr:row>
      <xdr:rowOff>0</xdr:rowOff>
    </xdr:from>
    <xdr:ext cx="3693027" cy="3353268"/>
    <xdr:pic>
      <xdr:nvPicPr>
        <xdr:cNvPr id="288" name="Image 287" descr="Capture d’écran"/>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2683289" y="358758289"/>
          <a:ext cx="3693027" cy="3353268"/>
        </a:xfrm>
        <a:prstGeom prst="rect">
          <a:avLst/>
        </a:prstGeom>
      </xdr:spPr>
    </xdr:pic>
    <xdr:clientData/>
  </xdr:oneCellAnchor>
  <xdr:oneCellAnchor>
    <xdr:from>
      <xdr:col>8</xdr:col>
      <xdr:colOff>100264</xdr:colOff>
      <xdr:row>224</xdr:row>
      <xdr:rowOff>66842</xdr:rowOff>
    </xdr:from>
    <xdr:ext cx="3977105" cy="2104133"/>
    <xdr:pic>
      <xdr:nvPicPr>
        <xdr:cNvPr id="289" name="Image 288" descr="Capture d’écran"/>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2783553" y="384559342"/>
          <a:ext cx="3977105" cy="2104133"/>
        </a:xfrm>
        <a:prstGeom prst="rect">
          <a:avLst/>
        </a:prstGeom>
      </xdr:spPr>
    </xdr:pic>
    <xdr:clientData/>
  </xdr:oneCellAnchor>
  <xdr:oneCellAnchor>
    <xdr:from>
      <xdr:col>8</xdr:col>
      <xdr:colOff>100264</xdr:colOff>
      <xdr:row>225</xdr:row>
      <xdr:rowOff>66842</xdr:rowOff>
    </xdr:from>
    <xdr:ext cx="3977105" cy="2104133"/>
    <xdr:pic>
      <xdr:nvPicPr>
        <xdr:cNvPr id="290" name="Image 289" descr="Capture d’écran"/>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2783553" y="384559342"/>
          <a:ext cx="3977105" cy="2104133"/>
        </a:xfrm>
        <a:prstGeom prst="rect">
          <a:avLst/>
        </a:prstGeom>
      </xdr:spPr>
    </xdr:pic>
    <xdr:clientData/>
  </xdr:oneCellAnchor>
  <xdr:oneCellAnchor>
    <xdr:from>
      <xdr:col>8</xdr:col>
      <xdr:colOff>100264</xdr:colOff>
      <xdr:row>226</xdr:row>
      <xdr:rowOff>66842</xdr:rowOff>
    </xdr:from>
    <xdr:ext cx="3977105" cy="2104133"/>
    <xdr:pic>
      <xdr:nvPicPr>
        <xdr:cNvPr id="291" name="Image 290" descr="Capture d’écran"/>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2783553" y="384559342"/>
          <a:ext cx="3977105" cy="2104133"/>
        </a:xfrm>
        <a:prstGeom prst="rect">
          <a:avLst/>
        </a:prstGeom>
      </xdr:spPr>
    </xdr:pic>
    <xdr:clientData/>
  </xdr:oneCellAnchor>
  <xdr:oneCellAnchor>
    <xdr:from>
      <xdr:col>8</xdr:col>
      <xdr:colOff>100264</xdr:colOff>
      <xdr:row>227</xdr:row>
      <xdr:rowOff>66842</xdr:rowOff>
    </xdr:from>
    <xdr:ext cx="3977105" cy="2104133"/>
    <xdr:pic>
      <xdr:nvPicPr>
        <xdr:cNvPr id="292" name="Image 291" descr="Capture d’écran"/>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2783553" y="384559342"/>
          <a:ext cx="3977105" cy="2104133"/>
        </a:xfrm>
        <a:prstGeom prst="rect">
          <a:avLst/>
        </a:prstGeom>
      </xdr:spPr>
    </xdr:pic>
    <xdr:clientData/>
  </xdr:oneCellAnchor>
  <xdr:oneCellAnchor>
    <xdr:from>
      <xdr:col>8</xdr:col>
      <xdr:colOff>100264</xdr:colOff>
      <xdr:row>228</xdr:row>
      <xdr:rowOff>66842</xdr:rowOff>
    </xdr:from>
    <xdr:ext cx="3977105" cy="2104133"/>
    <xdr:pic>
      <xdr:nvPicPr>
        <xdr:cNvPr id="293" name="Image 292" descr="Capture d’écran"/>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2783553" y="384559342"/>
          <a:ext cx="3977105" cy="2104133"/>
        </a:xfrm>
        <a:prstGeom prst="rect">
          <a:avLst/>
        </a:prstGeom>
      </xdr:spPr>
    </xdr:pic>
    <xdr:clientData/>
  </xdr:oneCellAnchor>
  <xdr:oneCellAnchor>
    <xdr:from>
      <xdr:col>8</xdr:col>
      <xdr:colOff>100264</xdr:colOff>
      <xdr:row>229</xdr:row>
      <xdr:rowOff>66842</xdr:rowOff>
    </xdr:from>
    <xdr:ext cx="3977105" cy="2104133"/>
    <xdr:pic>
      <xdr:nvPicPr>
        <xdr:cNvPr id="294" name="Image 293" descr="Capture d’écran"/>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2783553" y="384559342"/>
          <a:ext cx="3977105" cy="2104133"/>
        </a:xfrm>
        <a:prstGeom prst="rect">
          <a:avLst/>
        </a:prstGeom>
      </xdr:spPr>
    </xdr:pic>
    <xdr:clientData/>
  </xdr:oneCellAnchor>
  <xdr:twoCellAnchor editAs="oneCell">
    <xdr:from>
      <xdr:col>8</xdr:col>
      <xdr:colOff>50132</xdr:colOff>
      <xdr:row>230</xdr:row>
      <xdr:rowOff>100263</xdr:rowOff>
    </xdr:from>
    <xdr:to>
      <xdr:col>8</xdr:col>
      <xdr:colOff>4094079</xdr:colOff>
      <xdr:row>230</xdr:row>
      <xdr:rowOff>2891478</xdr:rowOff>
    </xdr:to>
    <xdr:pic>
      <xdr:nvPicPr>
        <xdr:cNvPr id="16" name="Image 15" descr="Capture d’écran"/>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12733421" y="399799342"/>
          <a:ext cx="4043947" cy="2791215"/>
        </a:xfrm>
        <a:prstGeom prst="rect">
          <a:avLst/>
        </a:prstGeom>
      </xdr:spPr>
    </xdr:pic>
    <xdr:clientData/>
  </xdr:twoCellAnchor>
  <xdr:oneCellAnchor>
    <xdr:from>
      <xdr:col>8</xdr:col>
      <xdr:colOff>50132</xdr:colOff>
      <xdr:row>231</xdr:row>
      <xdr:rowOff>100263</xdr:rowOff>
    </xdr:from>
    <xdr:ext cx="4043947" cy="2791215"/>
    <xdr:pic>
      <xdr:nvPicPr>
        <xdr:cNvPr id="295" name="Image 294" descr="Capture d’écran"/>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12733421" y="399799342"/>
          <a:ext cx="4043947" cy="2791215"/>
        </a:xfrm>
        <a:prstGeom prst="rect">
          <a:avLst/>
        </a:prstGeom>
      </xdr:spPr>
    </xdr:pic>
    <xdr:clientData/>
  </xdr:oneCellAnchor>
  <xdr:oneCellAnchor>
    <xdr:from>
      <xdr:col>8</xdr:col>
      <xdr:colOff>50132</xdr:colOff>
      <xdr:row>232</xdr:row>
      <xdr:rowOff>100263</xdr:rowOff>
    </xdr:from>
    <xdr:ext cx="4043947" cy="2791215"/>
    <xdr:pic>
      <xdr:nvPicPr>
        <xdr:cNvPr id="301" name="Image 300" descr="Capture d’écran"/>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12733421" y="402757105"/>
          <a:ext cx="4043947" cy="2791215"/>
        </a:xfrm>
        <a:prstGeom prst="rect">
          <a:avLst/>
        </a:prstGeom>
      </xdr:spPr>
    </xdr:pic>
    <xdr:clientData/>
  </xdr:oneCellAnchor>
  <xdr:oneCellAnchor>
    <xdr:from>
      <xdr:col>8</xdr:col>
      <xdr:colOff>50132</xdr:colOff>
      <xdr:row>233</xdr:row>
      <xdr:rowOff>100263</xdr:rowOff>
    </xdr:from>
    <xdr:ext cx="4043947" cy="2791215"/>
    <xdr:pic>
      <xdr:nvPicPr>
        <xdr:cNvPr id="302" name="Image 301" descr="Capture d’écran"/>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12733421" y="402757105"/>
          <a:ext cx="4043947" cy="2791215"/>
        </a:xfrm>
        <a:prstGeom prst="rect">
          <a:avLst/>
        </a:prstGeom>
      </xdr:spPr>
    </xdr:pic>
    <xdr:clientData/>
  </xdr:oneCellAnchor>
  <xdr:oneCellAnchor>
    <xdr:from>
      <xdr:col>8</xdr:col>
      <xdr:colOff>50132</xdr:colOff>
      <xdr:row>234</xdr:row>
      <xdr:rowOff>100263</xdr:rowOff>
    </xdr:from>
    <xdr:ext cx="4043947" cy="2791215"/>
    <xdr:pic>
      <xdr:nvPicPr>
        <xdr:cNvPr id="303" name="Image 302" descr="Capture d’écran"/>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12733421" y="402757105"/>
          <a:ext cx="4043947" cy="2791215"/>
        </a:xfrm>
        <a:prstGeom prst="rect">
          <a:avLst/>
        </a:prstGeom>
      </xdr:spPr>
    </xdr:pic>
    <xdr:clientData/>
  </xdr:oneCellAnchor>
  <xdr:oneCellAnchor>
    <xdr:from>
      <xdr:col>8</xdr:col>
      <xdr:colOff>50132</xdr:colOff>
      <xdr:row>235</xdr:row>
      <xdr:rowOff>100263</xdr:rowOff>
    </xdr:from>
    <xdr:ext cx="4043947" cy="2791215"/>
    <xdr:pic>
      <xdr:nvPicPr>
        <xdr:cNvPr id="304" name="Image 303" descr="Capture d’écran"/>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12733421" y="402757105"/>
          <a:ext cx="4043947" cy="2791215"/>
        </a:xfrm>
        <a:prstGeom prst="rect">
          <a:avLst/>
        </a:prstGeom>
      </xdr:spPr>
    </xdr:pic>
    <xdr:clientData/>
  </xdr:oneCellAnchor>
  <xdr:oneCellAnchor>
    <xdr:from>
      <xdr:col>8</xdr:col>
      <xdr:colOff>116975</xdr:colOff>
      <xdr:row>236</xdr:row>
      <xdr:rowOff>100263</xdr:rowOff>
    </xdr:from>
    <xdr:ext cx="3926974" cy="2791215"/>
    <xdr:pic>
      <xdr:nvPicPr>
        <xdr:cNvPr id="305" name="Image 304" descr="Capture d’écran"/>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12800264" y="483819868"/>
          <a:ext cx="3926974" cy="2791215"/>
        </a:xfrm>
        <a:prstGeom prst="rect">
          <a:avLst/>
        </a:prstGeom>
      </xdr:spPr>
    </xdr:pic>
    <xdr:clientData/>
  </xdr:oneCellAnchor>
  <xdr:twoCellAnchor editAs="oneCell">
    <xdr:from>
      <xdr:col>8</xdr:col>
      <xdr:colOff>0</xdr:colOff>
      <xdr:row>65</xdr:row>
      <xdr:rowOff>0</xdr:rowOff>
    </xdr:from>
    <xdr:to>
      <xdr:col>8</xdr:col>
      <xdr:colOff>3926974</xdr:colOff>
      <xdr:row>66</xdr:row>
      <xdr:rowOff>33421</xdr:rowOff>
    </xdr:to>
    <xdr:pic>
      <xdr:nvPicPr>
        <xdr:cNvPr id="306" name="Image 305"/>
        <xdr:cNvPicPr>
          <a:picLocks noChangeAspect="1"/>
        </xdr:cNvPicPr>
      </xdr:nvPicPr>
      <xdr:blipFill>
        <a:blip xmlns:r="http://schemas.openxmlformats.org/officeDocument/2006/relationships" r:embed="rId51"/>
        <a:stretch>
          <a:fillRect/>
        </a:stretch>
      </xdr:blipFill>
      <xdr:spPr>
        <a:xfrm>
          <a:off x="12683289" y="138630526"/>
          <a:ext cx="3926974" cy="2255921"/>
        </a:xfrm>
        <a:prstGeom prst="rect">
          <a:avLst/>
        </a:prstGeom>
      </xdr:spPr>
    </xdr:pic>
    <xdr:clientData/>
  </xdr:twoCellAnchor>
  <xdr:oneCellAnchor>
    <xdr:from>
      <xdr:col>8</xdr:col>
      <xdr:colOff>0</xdr:colOff>
      <xdr:row>66</xdr:row>
      <xdr:rowOff>0</xdr:rowOff>
    </xdr:from>
    <xdr:ext cx="3926974" cy="2255921"/>
    <xdr:pic>
      <xdr:nvPicPr>
        <xdr:cNvPr id="317" name="Image 316"/>
        <xdr:cNvPicPr>
          <a:picLocks noChangeAspect="1"/>
        </xdr:cNvPicPr>
      </xdr:nvPicPr>
      <xdr:blipFill>
        <a:blip xmlns:r="http://schemas.openxmlformats.org/officeDocument/2006/relationships" r:embed="rId51"/>
        <a:stretch>
          <a:fillRect/>
        </a:stretch>
      </xdr:blipFill>
      <xdr:spPr>
        <a:xfrm>
          <a:off x="12683289" y="138630526"/>
          <a:ext cx="3926974" cy="2255921"/>
        </a:xfrm>
        <a:prstGeom prst="rect">
          <a:avLst/>
        </a:prstGeom>
      </xdr:spPr>
    </xdr:pic>
    <xdr:clientData/>
  </xdr:oneCellAnchor>
  <xdr:oneCellAnchor>
    <xdr:from>
      <xdr:col>8</xdr:col>
      <xdr:colOff>0</xdr:colOff>
      <xdr:row>67</xdr:row>
      <xdr:rowOff>1</xdr:rowOff>
    </xdr:from>
    <xdr:ext cx="3926974" cy="2021974"/>
    <xdr:pic>
      <xdr:nvPicPr>
        <xdr:cNvPr id="318" name="Image 317"/>
        <xdr:cNvPicPr>
          <a:picLocks noChangeAspect="1"/>
        </xdr:cNvPicPr>
      </xdr:nvPicPr>
      <xdr:blipFill>
        <a:blip xmlns:r="http://schemas.openxmlformats.org/officeDocument/2006/relationships" r:embed="rId51"/>
        <a:stretch>
          <a:fillRect/>
        </a:stretch>
      </xdr:blipFill>
      <xdr:spPr>
        <a:xfrm>
          <a:off x="12683289" y="142941843"/>
          <a:ext cx="3926974" cy="2021974"/>
        </a:xfrm>
        <a:prstGeom prst="rect">
          <a:avLst/>
        </a:prstGeom>
      </xdr:spPr>
    </xdr:pic>
    <xdr:clientData/>
  </xdr:oneCellAnchor>
  <xdr:oneCellAnchor>
    <xdr:from>
      <xdr:col>8</xdr:col>
      <xdr:colOff>0</xdr:colOff>
      <xdr:row>68</xdr:row>
      <xdr:rowOff>1</xdr:rowOff>
    </xdr:from>
    <xdr:ext cx="3926974" cy="2088816"/>
    <xdr:pic>
      <xdr:nvPicPr>
        <xdr:cNvPr id="319" name="Image 318"/>
        <xdr:cNvPicPr>
          <a:picLocks noChangeAspect="1"/>
        </xdr:cNvPicPr>
      </xdr:nvPicPr>
      <xdr:blipFill>
        <a:blip xmlns:r="http://schemas.openxmlformats.org/officeDocument/2006/relationships" r:embed="rId51"/>
        <a:stretch>
          <a:fillRect/>
        </a:stretch>
      </xdr:blipFill>
      <xdr:spPr>
        <a:xfrm>
          <a:off x="12683289" y="145030659"/>
          <a:ext cx="3926974" cy="2088816"/>
        </a:xfrm>
        <a:prstGeom prst="rect">
          <a:avLst/>
        </a:prstGeom>
      </xdr:spPr>
    </xdr:pic>
    <xdr:clientData/>
  </xdr:oneCellAnchor>
  <xdr:oneCellAnchor>
    <xdr:from>
      <xdr:col>8</xdr:col>
      <xdr:colOff>0</xdr:colOff>
      <xdr:row>69</xdr:row>
      <xdr:rowOff>1</xdr:rowOff>
    </xdr:from>
    <xdr:ext cx="3926974" cy="2105526"/>
    <xdr:pic>
      <xdr:nvPicPr>
        <xdr:cNvPr id="320" name="Image 319"/>
        <xdr:cNvPicPr>
          <a:picLocks noChangeAspect="1"/>
        </xdr:cNvPicPr>
      </xdr:nvPicPr>
      <xdr:blipFill>
        <a:blip xmlns:r="http://schemas.openxmlformats.org/officeDocument/2006/relationships" r:embed="rId51"/>
        <a:stretch>
          <a:fillRect/>
        </a:stretch>
      </xdr:blipFill>
      <xdr:spPr>
        <a:xfrm>
          <a:off x="12683289" y="147119475"/>
          <a:ext cx="3926974" cy="2105526"/>
        </a:xfrm>
        <a:prstGeom prst="rect">
          <a:avLst/>
        </a:prstGeom>
      </xdr:spPr>
    </xdr:pic>
    <xdr:clientData/>
  </xdr:oneCellAnchor>
  <xdr:oneCellAnchor>
    <xdr:from>
      <xdr:col>8</xdr:col>
      <xdr:colOff>150395</xdr:colOff>
      <xdr:row>70</xdr:row>
      <xdr:rowOff>54043</xdr:rowOff>
    </xdr:from>
    <xdr:ext cx="3759868" cy="1967931"/>
    <xdr:pic>
      <xdr:nvPicPr>
        <xdr:cNvPr id="321" name="Image 320"/>
        <xdr:cNvPicPr>
          <a:picLocks noChangeAspect="1"/>
        </xdr:cNvPicPr>
      </xdr:nvPicPr>
      <xdr:blipFill>
        <a:blip xmlns:r="http://schemas.openxmlformats.org/officeDocument/2006/relationships" r:embed="rId51"/>
        <a:stretch>
          <a:fillRect/>
        </a:stretch>
      </xdr:blipFill>
      <xdr:spPr>
        <a:xfrm>
          <a:off x="15908421" y="167326411"/>
          <a:ext cx="3759868" cy="1967931"/>
        </a:xfrm>
        <a:prstGeom prst="rect">
          <a:avLst/>
        </a:prstGeom>
      </xdr:spPr>
    </xdr:pic>
    <xdr:clientData/>
  </xdr:oneCellAnchor>
  <xdr:oneCellAnchor>
    <xdr:from>
      <xdr:col>8</xdr:col>
      <xdr:colOff>0</xdr:colOff>
      <xdr:row>71</xdr:row>
      <xdr:rowOff>0</xdr:rowOff>
    </xdr:from>
    <xdr:ext cx="3926974" cy="2038684"/>
    <xdr:pic>
      <xdr:nvPicPr>
        <xdr:cNvPr id="322" name="Image 321"/>
        <xdr:cNvPicPr>
          <a:picLocks noChangeAspect="1"/>
        </xdr:cNvPicPr>
      </xdr:nvPicPr>
      <xdr:blipFill>
        <a:blip xmlns:r="http://schemas.openxmlformats.org/officeDocument/2006/relationships" r:embed="rId51"/>
        <a:stretch>
          <a:fillRect/>
        </a:stretch>
      </xdr:blipFill>
      <xdr:spPr>
        <a:xfrm>
          <a:off x="12683289" y="151297106"/>
          <a:ext cx="3926974" cy="2038684"/>
        </a:xfrm>
        <a:prstGeom prst="rect">
          <a:avLst/>
        </a:prstGeom>
      </xdr:spPr>
    </xdr:pic>
    <xdr:clientData/>
  </xdr:oneCellAnchor>
  <xdr:oneCellAnchor>
    <xdr:from>
      <xdr:col>8</xdr:col>
      <xdr:colOff>0</xdr:colOff>
      <xdr:row>71</xdr:row>
      <xdr:rowOff>0</xdr:rowOff>
    </xdr:from>
    <xdr:ext cx="3926974" cy="2005263"/>
    <xdr:pic>
      <xdr:nvPicPr>
        <xdr:cNvPr id="323" name="Image 322"/>
        <xdr:cNvPicPr>
          <a:picLocks noChangeAspect="1"/>
        </xdr:cNvPicPr>
      </xdr:nvPicPr>
      <xdr:blipFill>
        <a:blip xmlns:r="http://schemas.openxmlformats.org/officeDocument/2006/relationships" r:embed="rId51"/>
        <a:stretch>
          <a:fillRect/>
        </a:stretch>
      </xdr:blipFill>
      <xdr:spPr>
        <a:xfrm>
          <a:off x="12683289" y="153385921"/>
          <a:ext cx="3926974" cy="2005263"/>
        </a:xfrm>
        <a:prstGeom prst="rect">
          <a:avLst/>
        </a:prstGeom>
      </xdr:spPr>
    </xdr:pic>
    <xdr:clientData/>
  </xdr:oneCellAnchor>
  <xdr:oneCellAnchor>
    <xdr:from>
      <xdr:col>8</xdr:col>
      <xdr:colOff>0</xdr:colOff>
      <xdr:row>72</xdr:row>
      <xdr:rowOff>0</xdr:rowOff>
    </xdr:from>
    <xdr:ext cx="3926974" cy="2038684"/>
    <xdr:pic>
      <xdr:nvPicPr>
        <xdr:cNvPr id="324" name="Image 323"/>
        <xdr:cNvPicPr>
          <a:picLocks noChangeAspect="1"/>
        </xdr:cNvPicPr>
      </xdr:nvPicPr>
      <xdr:blipFill>
        <a:blip xmlns:r="http://schemas.openxmlformats.org/officeDocument/2006/relationships" r:embed="rId51"/>
        <a:stretch>
          <a:fillRect/>
        </a:stretch>
      </xdr:blipFill>
      <xdr:spPr>
        <a:xfrm>
          <a:off x="12683289" y="155474738"/>
          <a:ext cx="3926974" cy="2038684"/>
        </a:xfrm>
        <a:prstGeom prst="rect">
          <a:avLst/>
        </a:prstGeom>
      </xdr:spPr>
    </xdr:pic>
    <xdr:clientData/>
  </xdr:oneCellAnchor>
  <xdr:oneCellAnchor>
    <xdr:from>
      <xdr:col>8</xdr:col>
      <xdr:colOff>0</xdr:colOff>
      <xdr:row>72</xdr:row>
      <xdr:rowOff>1</xdr:rowOff>
    </xdr:from>
    <xdr:ext cx="3926974" cy="2055394"/>
    <xdr:pic>
      <xdr:nvPicPr>
        <xdr:cNvPr id="325" name="Image 324"/>
        <xdr:cNvPicPr>
          <a:picLocks noChangeAspect="1"/>
        </xdr:cNvPicPr>
      </xdr:nvPicPr>
      <xdr:blipFill>
        <a:blip xmlns:r="http://schemas.openxmlformats.org/officeDocument/2006/relationships" r:embed="rId51"/>
        <a:stretch>
          <a:fillRect/>
        </a:stretch>
      </xdr:blipFill>
      <xdr:spPr>
        <a:xfrm>
          <a:off x="12683289" y="157563554"/>
          <a:ext cx="3926974" cy="2055394"/>
        </a:xfrm>
        <a:prstGeom prst="rect">
          <a:avLst/>
        </a:prstGeom>
      </xdr:spPr>
    </xdr:pic>
    <xdr:clientData/>
  </xdr:oneCellAnchor>
  <xdr:oneCellAnchor>
    <xdr:from>
      <xdr:col>8</xdr:col>
      <xdr:colOff>16710</xdr:colOff>
      <xdr:row>73</xdr:row>
      <xdr:rowOff>83553</xdr:rowOff>
    </xdr:from>
    <xdr:ext cx="3926974" cy="2255921"/>
    <xdr:pic>
      <xdr:nvPicPr>
        <xdr:cNvPr id="326" name="Image 325"/>
        <xdr:cNvPicPr>
          <a:picLocks noChangeAspect="1"/>
        </xdr:cNvPicPr>
      </xdr:nvPicPr>
      <xdr:blipFill>
        <a:blip xmlns:r="http://schemas.openxmlformats.org/officeDocument/2006/relationships" r:embed="rId51"/>
        <a:stretch>
          <a:fillRect/>
        </a:stretch>
      </xdr:blipFill>
      <xdr:spPr>
        <a:xfrm>
          <a:off x="12699999" y="159735921"/>
          <a:ext cx="3926974" cy="2255921"/>
        </a:xfrm>
        <a:prstGeom prst="rect">
          <a:avLst/>
        </a:prstGeom>
      </xdr:spPr>
    </xdr:pic>
    <xdr:clientData/>
  </xdr:oneCellAnchor>
  <xdr:twoCellAnchor editAs="oneCell">
    <xdr:from>
      <xdr:col>8</xdr:col>
      <xdr:colOff>66842</xdr:colOff>
      <xdr:row>80</xdr:row>
      <xdr:rowOff>16712</xdr:rowOff>
    </xdr:from>
    <xdr:to>
      <xdr:col>8</xdr:col>
      <xdr:colOff>3893553</xdr:colOff>
      <xdr:row>80</xdr:row>
      <xdr:rowOff>2189080</xdr:rowOff>
    </xdr:to>
    <xdr:pic>
      <xdr:nvPicPr>
        <xdr:cNvPr id="332" name="Image 331" descr="Capture d’écran"/>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15824868" y="193441054"/>
          <a:ext cx="3826711" cy="2172368"/>
        </a:xfrm>
        <a:prstGeom prst="rect">
          <a:avLst/>
        </a:prstGeom>
      </xdr:spPr>
    </xdr:pic>
    <xdr:clientData/>
  </xdr:twoCellAnchor>
  <xdr:twoCellAnchor editAs="oneCell">
    <xdr:from>
      <xdr:col>8</xdr:col>
      <xdr:colOff>66842</xdr:colOff>
      <xdr:row>81</xdr:row>
      <xdr:rowOff>250657</xdr:rowOff>
    </xdr:from>
    <xdr:to>
      <xdr:col>8</xdr:col>
      <xdr:colOff>3893553</xdr:colOff>
      <xdr:row>81</xdr:row>
      <xdr:rowOff>2389604</xdr:rowOff>
    </xdr:to>
    <xdr:pic>
      <xdr:nvPicPr>
        <xdr:cNvPr id="333" name="Image 332" descr="Capture d’écran"/>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15824868" y="195947631"/>
          <a:ext cx="3826711" cy="2138947"/>
        </a:xfrm>
        <a:prstGeom prst="rect">
          <a:avLst/>
        </a:prstGeom>
      </xdr:spPr>
    </xdr:pic>
    <xdr:clientData/>
  </xdr:twoCellAnchor>
  <xdr:twoCellAnchor editAs="oneCell">
    <xdr:from>
      <xdr:col>8</xdr:col>
      <xdr:colOff>66842</xdr:colOff>
      <xdr:row>84</xdr:row>
      <xdr:rowOff>133685</xdr:rowOff>
    </xdr:from>
    <xdr:to>
      <xdr:col>8</xdr:col>
      <xdr:colOff>3876842</xdr:colOff>
      <xdr:row>84</xdr:row>
      <xdr:rowOff>2907632</xdr:rowOff>
    </xdr:to>
    <xdr:pic>
      <xdr:nvPicPr>
        <xdr:cNvPr id="44" name="Image 43" descr="Capture d’écran"/>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2750131" y="175610922"/>
          <a:ext cx="3810000" cy="2773947"/>
        </a:xfrm>
        <a:prstGeom prst="rect">
          <a:avLst/>
        </a:prstGeom>
      </xdr:spPr>
    </xdr:pic>
    <xdr:clientData/>
  </xdr:twoCellAnchor>
  <xdr:oneCellAnchor>
    <xdr:from>
      <xdr:col>8</xdr:col>
      <xdr:colOff>66842</xdr:colOff>
      <xdr:row>85</xdr:row>
      <xdr:rowOff>133685</xdr:rowOff>
    </xdr:from>
    <xdr:ext cx="3810000" cy="2773947"/>
    <xdr:pic>
      <xdr:nvPicPr>
        <xdr:cNvPr id="340" name="Image 339" descr="Capture d’écran"/>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2750131" y="175610922"/>
          <a:ext cx="3810000" cy="2773947"/>
        </a:xfrm>
        <a:prstGeom prst="rect">
          <a:avLst/>
        </a:prstGeom>
      </xdr:spPr>
    </xdr:pic>
    <xdr:clientData/>
  </xdr:oneCellAnchor>
  <xdr:twoCellAnchor editAs="oneCell">
    <xdr:from>
      <xdr:col>8</xdr:col>
      <xdr:colOff>116973</xdr:colOff>
      <xdr:row>86</xdr:row>
      <xdr:rowOff>100262</xdr:rowOff>
    </xdr:from>
    <xdr:to>
      <xdr:col>8</xdr:col>
      <xdr:colOff>3910264</xdr:colOff>
      <xdr:row>86</xdr:row>
      <xdr:rowOff>3148530</xdr:rowOff>
    </xdr:to>
    <xdr:pic>
      <xdr:nvPicPr>
        <xdr:cNvPr id="48" name="Image 47" descr="Capture d’écran"/>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2800262" y="177131578"/>
          <a:ext cx="3793291" cy="3048268"/>
        </a:xfrm>
        <a:prstGeom prst="rect">
          <a:avLst/>
        </a:prstGeom>
      </xdr:spPr>
    </xdr:pic>
    <xdr:clientData/>
  </xdr:twoCellAnchor>
  <xdr:oneCellAnchor>
    <xdr:from>
      <xdr:col>8</xdr:col>
      <xdr:colOff>83552</xdr:colOff>
      <xdr:row>90</xdr:row>
      <xdr:rowOff>50129</xdr:rowOff>
    </xdr:from>
    <xdr:ext cx="3793291" cy="2948005"/>
    <xdr:pic>
      <xdr:nvPicPr>
        <xdr:cNvPr id="351" name="Image 350" descr="Capture d’écran"/>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2766841" y="189714603"/>
          <a:ext cx="3793291" cy="2948005"/>
        </a:xfrm>
        <a:prstGeom prst="rect">
          <a:avLst/>
        </a:prstGeom>
      </xdr:spPr>
    </xdr:pic>
    <xdr:clientData/>
  </xdr:oneCellAnchor>
  <xdr:twoCellAnchor editAs="oneCell">
    <xdr:from>
      <xdr:col>9</xdr:col>
      <xdr:colOff>0</xdr:colOff>
      <xdr:row>220</xdr:row>
      <xdr:rowOff>1960221</xdr:rowOff>
    </xdr:from>
    <xdr:to>
      <xdr:col>9</xdr:col>
      <xdr:colOff>3342105</xdr:colOff>
      <xdr:row>221</xdr:row>
      <xdr:rowOff>1521373</xdr:rowOff>
    </xdr:to>
    <xdr:pic>
      <xdr:nvPicPr>
        <xdr:cNvPr id="54" name="Image 53" descr="Capture d’écran"/>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6810789" y="608067721"/>
          <a:ext cx="3342105" cy="2502204"/>
        </a:xfrm>
        <a:prstGeom prst="rect">
          <a:avLst/>
        </a:prstGeom>
      </xdr:spPr>
    </xdr:pic>
    <xdr:clientData/>
  </xdr:twoCellAnchor>
  <xdr:twoCellAnchor editAs="oneCell">
    <xdr:from>
      <xdr:col>8</xdr:col>
      <xdr:colOff>1002631</xdr:colOff>
      <xdr:row>217</xdr:row>
      <xdr:rowOff>83552</xdr:rowOff>
    </xdr:from>
    <xdr:to>
      <xdr:col>8</xdr:col>
      <xdr:colOff>3258552</xdr:colOff>
      <xdr:row>217</xdr:row>
      <xdr:rowOff>2569924</xdr:rowOff>
    </xdr:to>
    <xdr:pic>
      <xdr:nvPicPr>
        <xdr:cNvPr id="60" name="Image 59" descr="Capture d’écran"/>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3685920" y="435142105"/>
          <a:ext cx="2255921" cy="2486372"/>
        </a:xfrm>
        <a:prstGeom prst="rect">
          <a:avLst/>
        </a:prstGeom>
      </xdr:spPr>
    </xdr:pic>
    <xdr:clientData/>
  </xdr:twoCellAnchor>
  <xdr:twoCellAnchor editAs="oneCell">
    <xdr:from>
      <xdr:col>8</xdr:col>
      <xdr:colOff>969211</xdr:colOff>
      <xdr:row>217</xdr:row>
      <xdr:rowOff>2824078</xdr:rowOff>
    </xdr:from>
    <xdr:to>
      <xdr:col>8</xdr:col>
      <xdr:colOff>3225132</xdr:colOff>
      <xdr:row>218</xdr:row>
      <xdr:rowOff>2402819</xdr:rowOff>
    </xdr:to>
    <xdr:pic>
      <xdr:nvPicPr>
        <xdr:cNvPr id="300" name="Image 299" descr="Capture d’écran"/>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3652500" y="437882631"/>
          <a:ext cx="2255921" cy="2486372"/>
        </a:xfrm>
        <a:prstGeom prst="rect">
          <a:avLst/>
        </a:prstGeom>
      </xdr:spPr>
    </xdr:pic>
    <xdr:clientData/>
  </xdr:twoCellAnchor>
  <xdr:twoCellAnchor editAs="oneCell">
    <xdr:from>
      <xdr:col>8</xdr:col>
      <xdr:colOff>902368</xdr:colOff>
      <xdr:row>219</xdr:row>
      <xdr:rowOff>150395</xdr:rowOff>
    </xdr:from>
    <xdr:to>
      <xdr:col>8</xdr:col>
      <xdr:colOff>3158289</xdr:colOff>
      <xdr:row>219</xdr:row>
      <xdr:rowOff>2636767</xdr:rowOff>
    </xdr:to>
    <xdr:pic>
      <xdr:nvPicPr>
        <xdr:cNvPr id="307" name="Image 306" descr="Capture d’écran"/>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3585657" y="440623158"/>
          <a:ext cx="2255921" cy="2486372"/>
        </a:xfrm>
        <a:prstGeom prst="rect">
          <a:avLst/>
        </a:prstGeom>
      </xdr:spPr>
    </xdr:pic>
    <xdr:clientData/>
  </xdr:twoCellAnchor>
  <xdr:twoCellAnchor editAs="oneCell">
    <xdr:from>
      <xdr:col>8</xdr:col>
      <xdr:colOff>868948</xdr:colOff>
      <xdr:row>220</xdr:row>
      <xdr:rowOff>183816</xdr:rowOff>
    </xdr:from>
    <xdr:to>
      <xdr:col>8</xdr:col>
      <xdr:colOff>3124869</xdr:colOff>
      <xdr:row>220</xdr:row>
      <xdr:rowOff>2670188</xdr:rowOff>
    </xdr:to>
    <xdr:pic>
      <xdr:nvPicPr>
        <xdr:cNvPr id="308" name="Image 307" descr="Capture d’écran"/>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3552237" y="443330263"/>
          <a:ext cx="2255921" cy="2486372"/>
        </a:xfrm>
        <a:prstGeom prst="rect">
          <a:avLst/>
        </a:prstGeom>
      </xdr:spPr>
    </xdr:pic>
    <xdr:clientData/>
  </xdr:twoCellAnchor>
  <xdr:twoCellAnchor editAs="oneCell">
    <xdr:from>
      <xdr:col>8</xdr:col>
      <xdr:colOff>885658</xdr:colOff>
      <xdr:row>221</xdr:row>
      <xdr:rowOff>116973</xdr:rowOff>
    </xdr:from>
    <xdr:to>
      <xdr:col>8</xdr:col>
      <xdr:colOff>3141579</xdr:colOff>
      <xdr:row>221</xdr:row>
      <xdr:rowOff>2603345</xdr:rowOff>
    </xdr:to>
    <xdr:pic>
      <xdr:nvPicPr>
        <xdr:cNvPr id="309" name="Image 308" descr="Capture d’écran"/>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3568947" y="446204473"/>
          <a:ext cx="2255921" cy="2486372"/>
        </a:xfrm>
        <a:prstGeom prst="rect">
          <a:avLst/>
        </a:prstGeom>
      </xdr:spPr>
    </xdr:pic>
    <xdr:clientData/>
  </xdr:twoCellAnchor>
  <xdr:twoCellAnchor editAs="oneCell">
    <xdr:from>
      <xdr:col>8</xdr:col>
      <xdr:colOff>885657</xdr:colOff>
      <xdr:row>222</xdr:row>
      <xdr:rowOff>183816</xdr:rowOff>
    </xdr:from>
    <xdr:to>
      <xdr:col>8</xdr:col>
      <xdr:colOff>3141578</xdr:colOff>
      <xdr:row>222</xdr:row>
      <xdr:rowOff>2670188</xdr:rowOff>
    </xdr:to>
    <xdr:pic>
      <xdr:nvPicPr>
        <xdr:cNvPr id="310" name="Image 309" descr="Capture d’écran"/>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3568946" y="448961711"/>
          <a:ext cx="2255921" cy="2486372"/>
        </a:xfrm>
        <a:prstGeom prst="rect">
          <a:avLst/>
        </a:prstGeom>
      </xdr:spPr>
    </xdr:pic>
    <xdr:clientData/>
  </xdr:twoCellAnchor>
  <xdr:twoCellAnchor editAs="oneCell">
    <xdr:from>
      <xdr:col>8</xdr:col>
      <xdr:colOff>150396</xdr:colOff>
      <xdr:row>77</xdr:row>
      <xdr:rowOff>66842</xdr:rowOff>
    </xdr:from>
    <xdr:to>
      <xdr:col>8</xdr:col>
      <xdr:colOff>3993816</xdr:colOff>
      <xdr:row>77</xdr:row>
      <xdr:rowOff>2857500</xdr:rowOff>
    </xdr:to>
    <xdr:pic>
      <xdr:nvPicPr>
        <xdr:cNvPr id="31" name="Image 30" descr="Capture d’écran"/>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12833685" y="166871316"/>
          <a:ext cx="3843420" cy="2790658"/>
        </a:xfrm>
        <a:prstGeom prst="rect">
          <a:avLst/>
        </a:prstGeom>
      </xdr:spPr>
    </xdr:pic>
    <xdr:clientData/>
  </xdr:twoCellAnchor>
  <xdr:twoCellAnchor editAs="oneCell">
    <xdr:from>
      <xdr:col>8</xdr:col>
      <xdr:colOff>66843</xdr:colOff>
      <xdr:row>78</xdr:row>
      <xdr:rowOff>66842</xdr:rowOff>
    </xdr:from>
    <xdr:to>
      <xdr:col>8</xdr:col>
      <xdr:colOff>3977106</xdr:colOff>
      <xdr:row>78</xdr:row>
      <xdr:rowOff>2857500</xdr:rowOff>
    </xdr:to>
    <xdr:pic>
      <xdr:nvPicPr>
        <xdr:cNvPr id="286" name="Image 285" descr="Capture d’écran"/>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12750132" y="169745526"/>
          <a:ext cx="3910263" cy="2790658"/>
        </a:xfrm>
        <a:prstGeom prst="rect">
          <a:avLst/>
        </a:prstGeom>
      </xdr:spPr>
    </xdr:pic>
    <xdr:clientData/>
  </xdr:twoCellAnchor>
  <xdr:twoCellAnchor editAs="oneCell">
    <xdr:from>
      <xdr:col>8</xdr:col>
      <xdr:colOff>150395</xdr:colOff>
      <xdr:row>79</xdr:row>
      <xdr:rowOff>33421</xdr:rowOff>
    </xdr:from>
    <xdr:to>
      <xdr:col>8</xdr:col>
      <xdr:colOff>3943685</xdr:colOff>
      <xdr:row>79</xdr:row>
      <xdr:rowOff>2824079</xdr:rowOff>
    </xdr:to>
    <xdr:pic>
      <xdr:nvPicPr>
        <xdr:cNvPr id="287" name="Image 286" descr="Capture d’écran"/>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12833684" y="172586316"/>
          <a:ext cx="3793290" cy="2790658"/>
        </a:xfrm>
        <a:prstGeom prst="rect">
          <a:avLst/>
        </a:prstGeom>
      </xdr:spPr>
    </xdr:pic>
    <xdr:clientData/>
  </xdr:twoCellAnchor>
  <xdr:twoCellAnchor editAs="oneCell">
    <xdr:from>
      <xdr:col>8</xdr:col>
      <xdr:colOff>66842</xdr:colOff>
      <xdr:row>82</xdr:row>
      <xdr:rowOff>100263</xdr:rowOff>
    </xdr:from>
    <xdr:to>
      <xdr:col>8</xdr:col>
      <xdr:colOff>3793289</xdr:colOff>
      <xdr:row>82</xdr:row>
      <xdr:rowOff>2790658</xdr:rowOff>
    </xdr:to>
    <xdr:pic>
      <xdr:nvPicPr>
        <xdr:cNvPr id="35" name="Image 34" descr="Capture d’écran"/>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12750131" y="180005789"/>
          <a:ext cx="3726447" cy="2690395"/>
        </a:xfrm>
        <a:prstGeom prst="rect">
          <a:avLst/>
        </a:prstGeom>
      </xdr:spPr>
    </xdr:pic>
    <xdr:clientData/>
  </xdr:twoCellAnchor>
  <xdr:twoCellAnchor editAs="oneCell">
    <xdr:from>
      <xdr:col>8</xdr:col>
      <xdr:colOff>116973</xdr:colOff>
      <xdr:row>83</xdr:row>
      <xdr:rowOff>100263</xdr:rowOff>
    </xdr:from>
    <xdr:to>
      <xdr:col>8</xdr:col>
      <xdr:colOff>3843420</xdr:colOff>
      <xdr:row>83</xdr:row>
      <xdr:rowOff>2790658</xdr:rowOff>
    </xdr:to>
    <xdr:pic>
      <xdr:nvPicPr>
        <xdr:cNvPr id="296" name="Image 295" descr="Capture d’écran"/>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12800262" y="182946842"/>
          <a:ext cx="3726447" cy="2690395"/>
        </a:xfrm>
        <a:prstGeom prst="rect">
          <a:avLst/>
        </a:prstGeom>
      </xdr:spPr>
    </xdr:pic>
    <xdr:clientData/>
  </xdr:twoCellAnchor>
  <xdr:twoCellAnchor editAs="oneCell">
    <xdr:from>
      <xdr:col>8</xdr:col>
      <xdr:colOff>83553</xdr:colOff>
      <xdr:row>74</xdr:row>
      <xdr:rowOff>100263</xdr:rowOff>
    </xdr:from>
    <xdr:to>
      <xdr:col>8</xdr:col>
      <xdr:colOff>3977106</xdr:colOff>
      <xdr:row>74</xdr:row>
      <xdr:rowOff>2857500</xdr:rowOff>
    </xdr:to>
    <xdr:pic>
      <xdr:nvPicPr>
        <xdr:cNvPr id="51" name="Image 50" descr="Capture d’écran"/>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12766842" y="158215263"/>
          <a:ext cx="3893553" cy="2757237"/>
        </a:xfrm>
        <a:prstGeom prst="rect">
          <a:avLst/>
        </a:prstGeom>
      </xdr:spPr>
    </xdr:pic>
    <xdr:clientData/>
  </xdr:twoCellAnchor>
  <xdr:twoCellAnchor editAs="oneCell">
    <xdr:from>
      <xdr:col>8</xdr:col>
      <xdr:colOff>50132</xdr:colOff>
      <xdr:row>75</xdr:row>
      <xdr:rowOff>50132</xdr:rowOff>
    </xdr:from>
    <xdr:to>
      <xdr:col>8</xdr:col>
      <xdr:colOff>3943685</xdr:colOff>
      <xdr:row>75</xdr:row>
      <xdr:rowOff>2807369</xdr:rowOff>
    </xdr:to>
    <xdr:pic>
      <xdr:nvPicPr>
        <xdr:cNvPr id="297" name="Image 296" descr="Capture d’écran"/>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12733421" y="161106185"/>
          <a:ext cx="3893553" cy="2757237"/>
        </a:xfrm>
        <a:prstGeom prst="rect">
          <a:avLst/>
        </a:prstGeom>
      </xdr:spPr>
    </xdr:pic>
    <xdr:clientData/>
  </xdr:twoCellAnchor>
  <xdr:twoCellAnchor editAs="oneCell">
    <xdr:from>
      <xdr:col>8</xdr:col>
      <xdr:colOff>66842</xdr:colOff>
      <xdr:row>76</xdr:row>
      <xdr:rowOff>16710</xdr:rowOff>
    </xdr:from>
    <xdr:to>
      <xdr:col>8</xdr:col>
      <xdr:colOff>3960395</xdr:colOff>
      <xdr:row>76</xdr:row>
      <xdr:rowOff>2773947</xdr:rowOff>
    </xdr:to>
    <xdr:pic>
      <xdr:nvPicPr>
        <xdr:cNvPr id="298" name="Image 297" descr="Capture d’écran"/>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12750131" y="163946973"/>
          <a:ext cx="3893553" cy="2757237"/>
        </a:xfrm>
        <a:prstGeom prst="rect">
          <a:avLst/>
        </a:prstGeom>
      </xdr:spPr>
    </xdr:pic>
    <xdr:clientData/>
  </xdr:twoCellAnchor>
  <xdr:twoCellAnchor editAs="oneCell">
    <xdr:from>
      <xdr:col>5</xdr:col>
      <xdr:colOff>701841</xdr:colOff>
      <xdr:row>78</xdr:row>
      <xdr:rowOff>183816</xdr:rowOff>
    </xdr:from>
    <xdr:to>
      <xdr:col>6</xdr:col>
      <xdr:colOff>2310503</xdr:colOff>
      <xdr:row>78</xdr:row>
      <xdr:rowOff>1936661</xdr:rowOff>
    </xdr:to>
    <xdr:pic>
      <xdr:nvPicPr>
        <xdr:cNvPr id="61" name="Image 60" descr="Capture d’écran"/>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8756315" y="181610000"/>
          <a:ext cx="3162741" cy="1752845"/>
        </a:xfrm>
        <a:prstGeom prst="rect">
          <a:avLst/>
        </a:prstGeom>
      </xdr:spPr>
    </xdr:pic>
    <xdr:clientData/>
  </xdr:twoCellAnchor>
  <xdr:twoCellAnchor editAs="oneCell">
    <xdr:from>
      <xdr:col>8</xdr:col>
      <xdr:colOff>183815</xdr:colOff>
      <xdr:row>91</xdr:row>
      <xdr:rowOff>50132</xdr:rowOff>
    </xdr:from>
    <xdr:to>
      <xdr:col>8</xdr:col>
      <xdr:colOff>4027237</xdr:colOff>
      <xdr:row>92</xdr:row>
      <xdr:rowOff>50132</xdr:rowOff>
    </xdr:to>
    <xdr:pic>
      <xdr:nvPicPr>
        <xdr:cNvPr id="62" name="Image 61" descr="Capture d’écran"/>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15941841" y="225943027"/>
          <a:ext cx="3843422" cy="3158289"/>
        </a:xfrm>
        <a:prstGeom prst="rect">
          <a:avLst/>
        </a:prstGeom>
      </xdr:spPr>
    </xdr:pic>
    <xdr:clientData/>
  </xdr:twoCellAnchor>
  <xdr:twoCellAnchor editAs="oneCell">
    <xdr:from>
      <xdr:col>8</xdr:col>
      <xdr:colOff>0</xdr:colOff>
      <xdr:row>89</xdr:row>
      <xdr:rowOff>0</xdr:rowOff>
    </xdr:from>
    <xdr:to>
      <xdr:col>8</xdr:col>
      <xdr:colOff>3843422</xdr:colOff>
      <xdr:row>90</xdr:row>
      <xdr:rowOff>0</xdr:rowOff>
    </xdr:to>
    <xdr:pic>
      <xdr:nvPicPr>
        <xdr:cNvPr id="299" name="Image 298" descr="Capture d’écran"/>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12683289" y="201378553"/>
          <a:ext cx="3843422" cy="3158289"/>
        </a:xfrm>
        <a:prstGeom prst="rect">
          <a:avLst/>
        </a:prstGeom>
      </xdr:spPr>
    </xdr:pic>
    <xdr:clientData/>
  </xdr:twoCellAnchor>
  <xdr:twoCellAnchor editAs="oneCell">
    <xdr:from>
      <xdr:col>8</xdr:col>
      <xdr:colOff>0</xdr:colOff>
      <xdr:row>88</xdr:row>
      <xdr:rowOff>0</xdr:rowOff>
    </xdr:from>
    <xdr:to>
      <xdr:col>8</xdr:col>
      <xdr:colOff>3843422</xdr:colOff>
      <xdr:row>89</xdr:row>
      <xdr:rowOff>-1</xdr:rowOff>
    </xdr:to>
    <xdr:pic>
      <xdr:nvPicPr>
        <xdr:cNvPr id="311" name="Image 310" descr="Capture d’écran"/>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12683289" y="198220263"/>
          <a:ext cx="3843422" cy="3158289"/>
        </a:xfrm>
        <a:prstGeom prst="rect">
          <a:avLst/>
        </a:prstGeom>
      </xdr:spPr>
    </xdr:pic>
    <xdr:clientData/>
  </xdr:twoCellAnchor>
  <xdr:twoCellAnchor editAs="oneCell">
    <xdr:from>
      <xdr:col>8</xdr:col>
      <xdr:colOff>0</xdr:colOff>
      <xdr:row>87</xdr:row>
      <xdr:rowOff>0</xdr:rowOff>
    </xdr:from>
    <xdr:to>
      <xdr:col>8</xdr:col>
      <xdr:colOff>3843422</xdr:colOff>
      <xdr:row>88</xdr:row>
      <xdr:rowOff>0</xdr:rowOff>
    </xdr:to>
    <xdr:pic>
      <xdr:nvPicPr>
        <xdr:cNvPr id="312" name="Image 311" descr="Capture d’écran"/>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12683289" y="195061974"/>
          <a:ext cx="3843422" cy="3158289"/>
        </a:xfrm>
        <a:prstGeom prst="rect">
          <a:avLst/>
        </a:prstGeom>
      </xdr:spPr>
    </xdr:pic>
    <xdr:clientData/>
  </xdr:twoCellAnchor>
  <xdr:twoCellAnchor editAs="oneCell">
    <xdr:from>
      <xdr:col>8</xdr:col>
      <xdr:colOff>852237</xdr:colOff>
      <xdr:row>181</xdr:row>
      <xdr:rowOff>33419</xdr:rowOff>
    </xdr:from>
    <xdr:to>
      <xdr:col>8</xdr:col>
      <xdr:colOff>3525921</xdr:colOff>
      <xdr:row>182</xdr:row>
      <xdr:rowOff>54897</xdr:rowOff>
    </xdr:to>
    <xdr:pic>
      <xdr:nvPicPr>
        <xdr:cNvPr id="64" name="Image 63" descr="Capture d’écran"/>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13535526" y="366879603"/>
          <a:ext cx="2673684" cy="3029373"/>
        </a:xfrm>
        <a:prstGeom prst="rect">
          <a:avLst/>
        </a:prstGeom>
      </xdr:spPr>
    </xdr:pic>
    <xdr:clientData/>
  </xdr:twoCellAnchor>
  <xdr:twoCellAnchor editAs="oneCell">
    <xdr:from>
      <xdr:col>8</xdr:col>
      <xdr:colOff>852237</xdr:colOff>
      <xdr:row>182</xdr:row>
      <xdr:rowOff>116974</xdr:rowOff>
    </xdr:from>
    <xdr:to>
      <xdr:col>8</xdr:col>
      <xdr:colOff>3525921</xdr:colOff>
      <xdr:row>182</xdr:row>
      <xdr:rowOff>3146347</xdr:rowOff>
    </xdr:to>
    <xdr:pic>
      <xdr:nvPicPr>
        <xdr:cNvPr id="315" name="Image 314" descr="Capture d’écran"/>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13535526" y="369971053"/>
          <a:ext cx="2673684" cy="3029373"/>
        </a:xfrm>
        <a:prstGeom prst="rect">
          <a:avLst/>
        </a:prstGeom>
      </xdr:spPr>
    </xdr:pic>
    <xdr:clientData/>
  </xdr:twoCellAnchor>
  <xdr:twoCellAnchor editAs="oneCell">
    <xdr:from>
      <xdr:col>8</xdr:col>
      <xdr:colOff>852237</xdr:colOff>
      <xdr:row>183</xdr:row>
      <xdr:rowOff>16711</xdr:rowOff>
    </xdr:from>
    <xdr:to>
      <xdr:col>8</xdr:col>
      <xdr:colOff>3525921</xdr:colOff>
      <xdr:row>183</xdr:row>
      <xdr:rowOff>3046084</xdr:rowOff>
    </xdr:to>
    <xdr:pic>
      <xdr:nvPicPr>
        <xdr:cNvPr id="316" name="Image 315" descr="Capture d’écran"/>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13535526" y="373229606"/>
          <a:ext cx="2673684" cy="3029373"/>
        </a:xfrm>
        <a:prstGeom prst="rect">
          <a:avLst/>
        </a:prstGeom>
      </xdr:spPr>
    </xdr:pic>
    <xdr:clientData/>
  </xdr:twoCellAnchor>
  <xdr:twoCellAnchor editAs="oneCell">
    <xdr:from>
      <xdr:col>8</xdr:col>
      <xdr:colOff>802104</xdr:colOff>
      <xdr:row>172</xdr:row>
      <xdr:rowOff>100263</xdr:rowOff>
    </xdr:from>
    <xdr:to>
      <xdr:col>8</xdr:col>
      <xdr:colOff>3364687</xdr:colOff>
      <xdr:row>172</xdr:row>
      <xdr:rowOff>2319898</xdr:rowOff>
    </xdr:to>
    <xdr:pic>
      <xdr:nvPicPr>
        <xdr:cNvPr id="66" name="Image 65" descr="Capture d’écran"/>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13485393" y="351856842"/>
          <a:ext cx="2562583" cy="2219635"/>
        </a:xfrm>
        <a:prstGeom prst="rect">
          <a:avLst/>
        </a:prstGeom>
      </xdr:spPr>
    </xdr:pic>
    <xdr:clientData/>
  </xdr:twoCellAnchor>
  <xdr:twoCellAnchor editAs="oneCell">
    <xdr:from>
      <xdr:col>8</xdr:col>
      <xdr:colOff>885659</xdr:colOff>
      <xdr:row>173</xdr:row>
      <xdr:rowOff>50131</xdr:rowOff>
    </xdr:from>
    <xdr:to>
      <xdr:col>8</xdr:col>
      <xdr:colOff>3448242</xdr:colOff>
      <xdr:row>173</xdr:row>
      <xdr:rowOff>2269766</xdr:rowOff>
    </xdr:to>
    <xdr:pic>
      <xdr:nvPicPr>
        <xdr:cNvPr id="328" name="Image 327" descr="Capture d’écran"/>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13568948" y="351388947"/>
          <a:ext cx="2562583" cy="2219635"/>
        </a:xfrm>
        <a:prstGeom prst="rect">
          <a:avLst/>
        </a:prstGeom>
      </xdr:spPr>
    </xdr:pic>
    <xdr:clientData/>
  </xdr:twoCellAnchor>
  <xdr:twoCellAnchor editAs="oneCell">
    <xdr:from>
      <xdr:col>8</xdr:col>
      <xdr:colOff>885658</xdr:colOff>
      <xdr:row>174</xdr:row>
      <xdr:rowOff>100264</xdr:rowOff>
    </xdr:from>
    <xdr:to>
      <xdr:col>8</xdr:col>
      <xdr:colOff>3448241</xdr:colOff>
      <xdr:row>174</xdr:row>
      <xdr:rowOff>2319899</xdr:rowOff>
    </xdr:to>
    <xdr:pic>
      <xdr:nvPicPr>
        <xdr:cNvPr id="329" name="Image 328" descr="Capture d’écran"/>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13568947" y="353811975"/>
          <a:ext cx="2562583" cy="2219635"/>
        </a:xfrm>
        <a:prstGeom prst="rect">
          <a:avLst/>
        </a:prstGeom>
      </xdr:spPr>
    </xdr:pic>
    <xdr:clientData/>
  </xdr:twoCellAnchor>
  <xdr:twoCellAnchor editAs="oneCell">
    <xdr:from>
      <xdr:col>8</xdr:col>
      <xdr:colOff>885658</xdr:colOff>
      <xdr:row>175</xdr:row>
      <xdr:rowOff>133684</xdr:rowOff>
    </xdr:from>
    <xdr:to>
      <xdr:col>8</xdr:col>
      <xdr:colOff>3448241</xdr:colOff>
      <xdr:row>175</xdr:row>
      <xdr:rowOff>2353319</xdr:rowOff>
    </xdr:to>
    <xdr:pic>
      <xdr:nvPicPr>
        <xdr:cNvPr id="331" name="Image 330" descr="Capture d’écran"/>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13568947" y="356268421"/>
          <a:ext cx="2562583" cy="2219635"/>
        </a:xfrm>
        <a:prstGeom prst="rect">
          <a:avLst/>
        </a:prstGeom>
      </xdr:spPr>
    </xdr:pic>
    <xdr:clientData/>
  </xdr:twoCellAnchor>
  <xdr:twoCellAnchor editAs="oneCell">
    <xdr:from>
      <xdr:col>8</xdr:col>
      <xdr:colOff>367632</xdr:colOff>
      <xdr:row>169</xdr:row>
      <xdr:rowOff>33422</xdr:rowOff>
    </xdr:from>
    <xdr:to>
      <xdr:col>8</xdr:col>
      <xdr:colOff>4010527</xdr:colOff>
      <xdr:row>169</xdr:row>
      <xdr:rowOff>2740528</xdr:rowOff>
    </xdr:to>
    <xdr:pic>
      <xdr:nvPicPr>
        <xdr:cNvPr id="17" name="Image 16" descr="Capture d’écran"/>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13050921" y="354864738"/>
          <a:ext cx="3642895" cy="2707106"/>
        </a:xfrm>
        <a:prstGeom prst="rect">
          <a:avLst/>
        </a:prstGeom>
      </xdr:spPr>
    </xdr:pic>
    <xdr:clientData/>
  </xdr:twoCellAnchor>
  <xdr:twoCellAnchor editAs="oneCell">
    <xdr:from>
      <xdr:col>8</xdr:col>
      <xdr:colOff>367631</xdr:colOff>
      <xdr:row>170</xdr:row>
      <xdr:rowOff>16711</xdr:rowOff>
    </xdr:from>
    <xdr:to>
      <xdr:col>8</xdr:col>
      <xdr:colOff>3993816</xdr:colOff>
      <xdr:row>170</xdr:row>
      <xdr:rowOff>2723817</xdr:rowOff>
    </xdr:to>
    <xdr:pic>
      <xdr:nvPicPr>
        <xdr:cNvPr id="313" name="Image 312" descr="Capture d’écran"/>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13050920" y="357605264"/>
          <a:ext cx="3626185" cy="2707106"/>
        </a:xfrm>
        <a:prstGeom prst="rect">
          <a:avLst/>
        </a:prstGeom>
      </xdr:spPr>
    </xdr:pic>
    <xdr:clientData/>
  </xdr:twoCellAnchor>
  <xdr:twoCellAnchor editAs="oneCell">
    <xdr:from>
      <xdr:col>8</xdr:col>
      <xdr:colOff>1</xdr:colOff>
      <xdr:row>64</xdr:row>
      <xdr:rowOff>0</xdr:rowOff>
    </xdr:from>
    <xdr:to>
      <xdr:col>8</xdr:col>
      <xdr:colOff>3843423</xdr:colOff>
      <xdr:row>64</xdr:row>
      <xdr:rowOff>3058026</xdr:rowOff>
    </xdr:to>
    <xdr:pic>
      <xdr:nvPicPr>
        <xdr:cNvPr id="19" name="Image 18" descr="Capture d’écran"/>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12683290" y="138864474"/>
          <a:ext cx="3843422" cy="3058026"/>
        </a:xfrm>
        <a:prstGeom prst="rect">
          <a:avLst/>
        </a:prstGeom>
      </xdr:spPr>
    </xdr:pic>
    <xdr:clientData/>
  </xdr:twoCellAnchor>
  <xdr:oneCellAnchor>
    <xdr:from>
      <xdr:col>8</xdr:col>
      <xdr:colOff>1</xdr:colOff>
      <xdr:row>63</xdr:row>
      <xdr:rowOff>0</xdr:rowOff>
    </xdr:from>
    <xdr:ext cx="3843421" cy="2656973"/>
    <xdr:pic>
      <xdr:nvPicPr>
        <xdr:cNvPr id="314" name="Image 313" descr="Capture d’écran"/>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12683290" y="138864474"/>
          <a:ext cx="3843421" cy="2656973"/>
        </a:xfrm>
        <a:prstGeom prst="rect">
          <a:avLst/>
        </a:prstGeom>
      </xdr:spPr>
    </xdr:pic>
    <xdr:clientData/>
  </xdr:oneCellAnchor>
  <xdr:twoCellAnchor editAs="oneCell">
    <xdr:from>
      <xdr:col>8</xdr:col>
      <xdr:colOff>534736</xdr:colOff>
      <xdr:row>323</xdr:row>
      <xdr:rowOff>90736</xdr:rowOff>
    </xdr:from>
    <xdr:to>
      <xdr:col>8</xdr:col>
      <xdr:colOff>4595394</xdr:colOff>
      <xdr:row>323</xdr:row>
      <xdr:rowOff>5163550</xdr:rowOff>
    </xdr:to>
    <xdr:pic>
      <xdr:nvPicPr>
        <xdr:cNvPr id="232" name="Image 231" descr="Capture d’écran"/>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16292762" y="917782710"/>
          <a:ext cx="4060658" cy="5072814"/>
        </a:xfrm>
        <a:prstGeom prst="rect">
          <a:avLst/>
        </a:prstGeom>
      </xdr:spPr>
    </xdr:pic>
    <xdr:clientData/>
  </xdr:twoCellAnchor>
  <xdr:twoCellAnchor editAs="oneCell">
    <xdr:from>
      <xdr:col>8</xdr:col>
      <xdr:colOff>551447</xdr:colOff>
      <xdr:row>324</xdr:row>
      <xdr:rowOff>50132</xdr:rowOff>
    </xdr:from>
    <xdr:to>
      <xdr:col>8</xdr:col>
      <xdr:colOff>4612105</xdr:colOff>
      <xdr:row>324</xdr:row>
      <xdr:rowOff>3091448</xdr:rowOff>
    </xdr:to>
    <xdr:pic>
      <xdr:nvPicPr>
        <xdr:cNvPr id="327" name="Image 326" descr="Capture d’écran"/>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16309473" y="922955790"/>
          <a:ext cx="4060658" cy="3041316"/>
        </a:xfrm>
        <a:prstGeom prst="rect">
          <a:avLst/>
        </a:prstGeom>
      </xdr:spPr>
    </xdr:pic>
    <xdr:clientData/>
  </xdr:twoCellAnchor>
  <xdr:twoCellAnchor editAs="oneCell">
    <xdr:from>
      <xdr:col>8</xdr:col>
      <xdr:colOff>16710</xdr:colOff>
      <xdr:row>325</xdr:row>
      <xdr:rowOff>267368</xdr:rowOff>
    </xdr:from>
    <xdr:to>
      <xdr:col>8</xdr:col>
      <xdr:colOff>4060657</xdr:colOff>
      <xdr:row>325</xdr:row>
      <xdr:rowOff>3308684</xdr:rowOff>
    </xdr:to>
    <xdr:pic>
      <xdr:nvPicPr>
        <xdr:cNvPr id="330" name="Image 329" descr="Capture d’écran"/>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12699999" y="664694605"/>
          <a:ext cx="4043947" cy="3041316"/>
        </a:xfrm>
        <a:prstGeom prst="rect">
          <a:avLst/>
        </a:prstGeom>
      </xdr:spPr>
    </xdr:pic>
    <xdr:clientData/>
  </xdr:twoCellAnchor>
  <xdr:twoCellAnchor editAs="oneCell">
    <xdr:from>
      <xdr:col>8</xdr:col>
      <xdr:colOff>33421</xdr:colOff>
      <xdr:row>326</xdr:row>
      <xdr:rowOff>133685</xdr:rowOff>
    </xdr:from>
    <xdr:to>
      <xdr:col>8</xdr:col>
      <xdr:colOff>4094079</xdr:colOff>
      <xdr:row>326</xdr:row>
      <xdr:rowOff>4411579</xdr:rowOff>
    </xdr:to>
    <xdr:pic>
      <xdr:nvPicPr>
        <xdr:cNvPr id="334" name="Image 333" descr="Capture d’écran"/>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12716710" y="667886317"/>
          <a:ext cx="4060658" cy="4277894"/>
        </a:xfrm>
        <a:prstGeom prst="rect">
          <a:avLst/>
        </a:prstGeom>
      </xdr:spPr>
    </xdr:pic>
    <xdr:clientData/>
  </xdr:twoCellAnchor>
  <xdr:twoCellAnchor editAs="oneCell">
    <xdr:from>
      <xdr:col>8</xdr:col>
      <xdr:colOff>685132</xdr:colOff>
      <xdr:row>177</xdr:row>
      <xdr:rowOff>167105</xdr:rowOff>
    </xdr:from>
    <xdr:to>
      <xdr:col>8</xdr:col>
      <xdr:colOff>3459079</xdr:colOff>
      <xdr:row>177</xdr:row>
      <xdr:rowOff>2815425</xdr:rowOff>
    </xdr:to>
    <xdr:pic>
      <xdr:nvPicPr>
        <xdr:cNvPr id="235" name="Image 234" descr="Capture d’écran"/>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13368421" y="372845263"/>
          <a:ext cx="2773947" cy="2648320"/>
        </a:xfrm>
        <a:prstGeom prst="rect">
          <a:avLst/>
        </a:prstGeom>
      </xdr:spPr>
    </xdr:pic>
    <xdr:clientData/>
  </xdr:twoCellAnchor>
  <xdr:twoCellAnchor editAs="oneCell">
    <xdr:from>
      <xdr:col>8</xdr:col>
      <xdr:colOff>685132</xdr:colOff>
      <xdr:row>178</xdr:row>
      <xdr:rowOff>284079</xdr:rowOff>
    </xdr:from>
    <xdr:to>
      <xdr:col>8</xdr:col>
      <xdr:colOff>3459079</xdr:colOff>
      <xdr:row>178</xdr:row>
      <xdr:rowOff>2932399</xdr:rowOff>
    </xdr:to>
    <xdr:pic>
      <xdr:nvPicPr>
        <xdr:cNvPr id="335" name="Image 334" descr="Capture d’écran"/>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13368421" y="376270921"/>
          <a:ext cx="2773947" cy="2648320"/>
        </a:xfrm>
        <a:prstGeom prst="rect">
          <a:avLst/>
        </a:prstGeom>
      </xdr:spPr>
    </xdr:pic>
    <xdr:clientData/>
  </xdr:twoCellAnchor>
  <xdr:twoCellAnchor editAs="oneCell">
    <xdr:from>
      <xdr:col>8</xdr:col>
      <xdr:colOff>685131</xdr:colOff>
      <xdr:row>179</xdr:row>
      <xdr:rowOff>233947</xdr:rowOff>
    </xdr:from>
    <xdr:to>
      <xdr:col>8</xdr:col>
      <xdr:colOff>3459078</xdr:colOff>
      <xdr:row>179</xdr:row>
      <xdr:rowOff>2882267</xdr:rowOff>
    </xdr:to>
    <xdr:pic>
      <xdr:nvPicPr>
        <xdr:cNvPr id="339" name="Image 338" descr="Capture d’écran"/>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13368420" y="379613026"/>
          <a:ext cx="2773947" cy="2648320"/>
        </a:xfrm>
        <a:prstGeom prst="rect">
          <a:avLst/>
        </a:prstGeom>
      </xdr:spPr>
    </xdr:pic>
    <xdr:clientData/>
  </xdr:twoCellAnchor>
  <xdr:twoCellAnchor editAs="oneCell">
    <xdr:from>
      <xdr:col>8</xdr:col>
      <xdr:colOff>467895</xdr:colOff>
      <xdr:row>265</xdr:row>
      <xdr:rowOff>183815</xdr:rowOff>
    </xdr:from>
    <xdr:to>
      <xdr:col>8</xdr:col>
      <xdr:colOff>3576053</xdr:colOff>
      <xdr:row>265</xdr:row>
      <xdr:rowOff>2523289</xdr:rowOff>
    </xdr:to>
    <xdr:pic>
      <xdr:nvPicPr>
        <xdr:cNvPr id="247" name="Image 246" descr="Capture d’écran"/>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rot="10800000">
          <a:off x="13151184" y="572001315"/>
          <a:ext cx="3108158" cy="2339474"/>
        </a:xfrm>
        <a:prstGeom prst="rect">
          <a:avLst/>
        </a:prstGeom>
      </xdr:spPr>
    </xdr:pic>
    <xdr:clientData/>
  </xdr:twoCellAnchor>
  <xdr:twoCellAnchor editAs="oneCell">
    <xdr:from>
      <xdr:col>8</xdr:col>
      <xdr:colOff>501316</xdr:colOff>
      <xdr:row>266</xdr:row>
      <xdr:rowOff>150394</xdr:rowOff>
    </xdr:from>
    <xdr:to>
      <xdr:col>8</xdr:col>
      <xdr:colOff>3609474</xdr:colOff>
      <xdr:row>266</xdr:row>
      <xdr:rowOff>2489868</xdr:rowOff>
    </xdr:to>
    <xdr:pic>
      <xdr:nvPicPr>
        <xdr:cNvPr id="343" name="Image 342" descr="Capture d’écran"/>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rot="10800000">
          <a:off x="13184605" y="574591447"/>
          <a:ext cx="3108158" cy="2339474"/>
        </a:xfrm>
        <a:prstGeom prst="rect">
          <a:avLst/>
        </a:prstGeom>
      </xdr:spPr>
    </xdr:pic>
    <xdr:clientData/>
  </xdr:twoCellAnchor>
  <xdr:twoCellAnchor editAs="oneCell">
    <xdr:from>
      <xdr:col>8</xdr:col>
      <xdr:colOff>434474</xdr:colOff>
      <xdr:row>268</xdr:row>
      <xdr:rowOff>50132</xdr:rowOff>
    </xdr:from>
    <xdr:to>
      <xdr:col>8</xdr:col>
      <xdr:colOff>3542632</xdr:colOff>
      <xdr:row>268</xdr:row>
      <xdr:rowOff>2389606</xdr:rowOff>
    </xdr:to>
    <xdr:pic>
      <xdr:nvPicPr>
        <xdr:cNvPr id="344" name="Image 343" descr="Capture d’écran"/>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rot="10800000">
          <a:off x="13117763" y="579738290"/>
          <a:ext cx="3108158" cy="2339474"/>
        </a:xfrm>
        <a:prstGeom prst="rect">
          <a:avLst/>
        </a:prstGeom>
      </xdr:spPr>
    </xdr:pic>
    <xdr:clientData/>
  </xdr:twoCellAnchor>
  <xdr:twoCellAnchor editAs="oneCell">
    <xdr:from>
      <xdr:col>8</xdr:col>
      <xdr:colOff>133684</xdr:colOff>
      <xdr:row>260</xdr:row>
      <xdr:rowOff>200527</xdr:rowOff>
    </xdr:from>
    <xdr:to>
      <xdr:col>8</xdr:col>
      <xdr:colOff>3876843</xdr:colOff>
      <xdr:row>260</xdr:row>
      <xdr:rowOff>2924343</xdr:rowOff>
    </xdr:to>
    <xdr:pic>
      <xdr:nvPicPr>
        <xdr:cNvPr id="253" name="Image 252" descr="Capture d’écran"/>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12816973" y="576329343"/>
          <a:ext cx="3743159" cy="2723816"/>
        </a:xfrm>
        <a:prstGeom prst="rect">
          <a:avLst/>
        </a:prstGeom>
      </xdr:spPr>
    </xdr:pic>
    <xdr:clientData/>
  </xdr:twoCellAnchor>
  <xdr:twoCellAnchor editAs="oneCell">
    <xdr:from>
      <xdr:col>8</xdr:col>
      <xdr:colOff>0</xdr:colOff>
      <xdr:row>264</xdr:row>
      <xdr:rowOff>0</xdr:rowOff>
    </xdr:from>
    <xdr:to>
      <xdr:col>8</xdr:col>
      <xdr:colOff>3743159</xdr:colOff>
      <xdr:row>264</xdr:row>
      <xdr:rowOff>2723816</xdr:rowOff>
    </xdr:to>
    <xdr:pic>
      <xdr:nvPicPr>
        <xdr:cNvPr id="359" name="Image 358" descr="Capture d’écran"/>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12683289" y="579170132"/>
          <a:ext cx="3743159" cy="2723816"/>
        </a:xfrm>
        <a:prstGeom prst="rect">
          <a:avLst/>
        </a:prstGeom>
      </xdr:spPr>
    </xdr:pic>
    <xdr:clientData/>
  </xdr:twoCellAnchor>
  <xdr:twoCellAnchor editAs="oneCell">
    <xdr:from>
      <xdr:col>8</xdr:col>
      <xdr:colOff>183816</xdr:colOff>
      <xdr:row>262</xdr:row>
      <xdr:rowOff>267368</xdr:rowOff>
    </xdr:from>
    <xdr:to>
      <xdr:col>8</xdr:col>
      <xdr:colOff>3926975</xdr:colOff>
      <xdr:row>262</xdr:row>
      <xdr:rowOff>2991184</xdr:rowOff>
    </xdr:to>
    <xdr:pic>
      <xdr:nvPicPr>
        <xdr:cNvPr id="361" name="Image 360" descr="Capture d’écran"/>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12867105" y="582512236"/>
          <a:ext cx="3743159" cy="2723816"/>
        </a:xfrm>
        <a:prstGeom prst="rect">
          <a:avLst/>
        </a:prstGeom>
      </xdr:spPr>
    </xdr:pic>
    <xdr:clientData/>
  </xdr:twoCellAnchor>
  <xdr:twoCellAnchor editAs="oneCell">
    <xdr:from>
      <xdr:col>8</xdr:col>
      <xdr:colOff>200527</xdr:colOff>
      <xdr:row>263</xdr:row>
      <xdr:rowOff>401052</xdr:rowOff>
    </xdr:from>
    <xdr:to>
      <xdr:col>8</xdr:col>
      <xdr:colOff>3943686</xdr:colOff>
      <xdr:row>263</xdr:row>
      <xdr:rowOff>3124868</xdr:rowOff>
    </xdr:to>
    <xdr:pic>
      <xdr:nvPicPr>
        <xdr:cNvPr id="364" name="Image 363" descr="Capture d’écran"/>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12883816" y="585937894"/>
          <a:ext cx="3743159" cy="2723816"/>
        </a:xfrm>
        <a:prstGeom prst="rect">
          <a:avLst/>
        </a:prstGeom>
      </xdr:spPr>
    </xdr:pic>
    <xdr:clientData/>
  </xdr:twoCellAnchor>
  <xdr:twoCellAnchor editAs="oneCell">
    <xdr:from>
      <xdr:col>8</xdr:col>
      <xdr:colOff>167106</xdr:colOff>
      <xdr:row>264</xdr:row>
      <xdr:rowOff>250658</xdr:rowOff>
    </xdr:from>
    <xdr:to>
      <xdr:col>8</xdr:col>
      <xdr:colOff>3910265</xdr:colOff>
      <xdr:row>264</xdr:row>
      <xdr:rowOff>2974474</xdr:rowOff>
    </xdr:to>
    <xdr:pic>
      <xdr:nvPicPr>
        <xdr:cNvPr id="365" name="Image 364" descr="Capture d’écran"/>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12850395" y="599807632"/>
          <a:ext cx="3743159" cy="2723816"/>
        </a:xfrm>
        <a:prstGeom prst="rect">
          <a:avLst/>
        </a:prstGeom>
      </xdr:spPr>
    </xdr:pic>
    <xdr:clientData/>
  </xdr:twoCellAnchor>
  <xdr:twoCellAnchor editAs="oneCell">
    <xdr:from>
      <xdr:col>8</xdr:col>
      <xdr:colOff>1</xdr:colOff>
      <xdr:row>253</xdr:row>
      <xdr:rowOff>0</xdr:rowOff>
    </xdr:from>
    <xdr:to>
      <xdr:col>8</xdr:col>
      <xdr:colOff>4043949</xdr:colOff>
      <xdr:row>254</xdr:row>
      <xdr:rowOff>0</xdr:rowOff>
    </xdr:to>
    <xdr:pic>
      <xdr:nvPicPr>
        <xdr:cNvPr id="254" name="Image 253" descr="Capture d’écran"/>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12683290" y="567255526"/>
          <a:ext cx="4043948" cy="2406316"/>
        </a:xfrm>
        <a:prstGeom prst="rect">
          <a:avLst/>
        </a:prstGeom>
      </xdr:spPr>
    </xdr:pic>
    <xdr:clientData/>
  </xdr:twoCellAnchor>
  <xdr:twoCellAnchor editAs="oneCell">
    <xdr:from>
      <xdr:col>8</xdr:col>
      <xdr:colOff>568157</xdr:colOff>
      <xdr:row>254</xdr:row>
      <xdr:rowOff>133684</xdr:rowOff>
    </xdr:from>
    <xdr:to>
      <xdr:col>8</xdr:col>
      <xdr:colOff>4612105</xdr:colOff>
      <xdr:row>254</xdr:row>
      <xdr:rowOff>2540000</xdr:rowOff>
    </xdr:to>
    <xdr:pic>
      <xdr:nvPicPr>
        <xdr:cNvPr id="366" name="Image 365" descr="Capture d’écran"/>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16326183" y="693653947"/>
          <a:ext cx="4043948" cy="2406316"/>
        </a:xfrm>
        <a:prstGeom prst="rect">
          <a:avLst/>
        </a:prstGeom>
      </xdr:spPr>
    </xdr:pic>
    <xdr:clientData/>
  </xdr:twoCellAnchor>
  <xdr:twoCellAnchor editAs="oneCell">
    <xdr:from>
      <xdr:col>8</xdr:col>
      <xdr:colOff>100263</xdr:colOff>
      <xdr:row>255</xdr:row>
      <xdr:rowOff>66842</xdr:rowOff>
    </xdr:from>
    <xdr:to>
      <xdr:col>8</xdr:col>
      <xdr:colOff>4144211</xdr:colOff>
      <xdr:row>255</xdr:row>
      <xdr:rowOff>2473158</xdr:rowOff>
    </xdr:to>
    <xdr:pic>
      <xdr:nvPicPr>
        <xdr:cNvPr id="367" name="Image 366" descr="Capture d’écran"/>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12783552" y="572368947"/>
          <a:ext cx="4043948" cy="2406316"/>
        </a:xfrm>
        <a:prstGeom prst="rect">
          <a:avLst/>
        </a:prstGeom>
      </xdr:spPr>
    </xdr:pic>
    <xdr:clientData/>
  </xdr:twoCellAnchor>
  <xdr:twoCellAnchor editAs="oneCell">
    <xdr:from>
      <xdr:col>8</xdr:col>
      <xdr:colOff>33421</xdr:colOff>
      <xdr:row>256</xdr:row>
      <xdr:rowOff>167105</xdr:rowOff>
    </xdr:from>
    <xdr:to>
      <xdr:col>8</xdr:col>
      <xdr:colOff>4077369</xdr:colOff>
      <xdr:row>256</xdr:row>
      <xdr:rowOff>2573421</xdr:rowOff>
    </xdr:to>
    <xdr:pic>
      <xdr:nvPicPr>
        <xdr:cNvPr id="368" name="Image 367" descr="Capture d’écran"/>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12716710" y="575042631"/>
          <a:ext cx="4043948" cy="2406316"/>
        </a:xfrm>
        <a:prstGeom prst="rect">
          <a:avLst/>
        </a:prstGeom>
      </xdr:spPr>
    </xdr:pic>
    <xdr:clientData/>
  </xdr:twoCellAnchor>
  <xdr:twoCellAnchor editAs="oneCell">
    <xdr:from>
      <xdr:col>8</xdr:col>
      <xdr:colOff>150395</xdr:colOff>
      <xdr:row>256</xdr:row>
      <xdr:rowOff>2590132</xdr:rowOff>
    </xdr:from>
    <xdr:to>
      <xdr:col>8</xdr:col>
      <xdr:colOff>4127501</xdr:colOff>
      <xdr:row>257</xdr:row>
      <xdr:rowOff>2957764</xdr:rowOff>
    </xdr:to>
    <xdr:pic>
      <xdr:nvPicPr>
        <xdr:cNvPr id="255" name="Image 254" descr="Capture d’écran"/>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12833684" y="577465658"/>
          <a:ext cx="3977106" cy="2974474"/>
        </a:xfrm>
        <a:prstGeom prst="rect">
          <a:avLst/>
        </a:prstGeom>
      </xdr:spPr>
    </xdr:pic>
    <xdr:clientData/>
  </xdr:twoCellAnchor>
  <xdr:twoCellAnchor editAs="oneCell">
    <xdr:from>
      <xdr:col>8</xdr:col>
      <xdr:colOff>0</xdr:colOff>
      <xdr:row>258</xdr:row>
      <xdr:rowOff>0</xdr:rowOff>
    </xdr:from>
    <xdr:to>
      <xdr:col>8</xdr:col>
      <xdr:colOff>3977106</xdr:colOff>
      <xdr:row>258</xdr:row>
      <xdr:rowOff>2974474</xdr:rowOff>
    </xdr:to>
    <xdr:pic>
      <xdr:nvPicPr>
        <xdr:cNvPr id="375" name="Image 374" descr="Capture d’écran"/>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12683289" y="580523684"/>
          <a:ext cx="3977106" cy="2974474"/>
        </a:xfrm>
        <a:prstGeom prst="rect">
          <a:avLst/>
        </a:prstGeom>
      </xdr:spPr>
    </xdr:pic>
    <xdr:clientData/>
  </xdr:twoCellAnchor>
  <xdr:twoCellAnchor editAs="oneCell">
    <xdr:from>
      <xdr:col>8</xdr:col>
      <xdr:colOff>0</xdr:colOff>
      <xdr:row>259</xdr:row>
      <xdr:rowOff>0</xdr:rowOff>
    </xdr:from>
    <xdr:to>
      <xdr:col>8</xdr:col>
      <xdr:colOff>3977106</xdr:colOff>
      <xdr:row>259</xdr:row>
      <xdr:rowOff>2974474</xdr:rowOff>
    </xdr:to>
    <xdr:pic>
      <xdr:nvPicPr>
        <xdr:cNvPr id="377" name="Image 376" descr="Capture d’écran"/>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12683289" y="583665263"/>
          <a:ext cx="3977106" cy="2974474"/>
        </a:xfrm>
        <a:prstGeom prst="rect">
          <a:avLst/>
        </a:prstGeom>
      </xdr:spPr>
    </xdr:pic>
    <xdr:clientData/>
  </xdr:twoCellAnchor>
  <xdr:twoCellAnchor editAs="oneCell">
    <xdr:from>
      <xdr:col>8</xdr:col>
      <xdr:colOff>0</xdr:colOff>
      <xdr:row>261</xdr:row>
      <xdr:rowOff>0</xdr:rowOff>
    </xdr:from>
    <xdr:to>
      <xdr:col>8</xdr:col>
      <xdr:colOff>3743159</xdr:colOff>
      <xdr:row>261</xdr:row>
      <xdr:rowOff>2723816</xdr:rowOff>
    </xdr:to>
    <xdr:pic>
      <xdr:nvPicPr>
        <xdr:cNvPr id="378" name="Image 377" descr="Capture d’écran"/>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12683289" y="589798026"/>
          <a:ext cx="3743159" cy="2723816"/>
        </a:xfrm>
        <a:prstGeom prst="rect">
          <a:avLst/>
        </a:prstGeom>
      </xdr:spPr>
    </xdr:pic>
    <xdr:clientData/>
  </xdr:twoCellAnchor>
  <xdr:twoCellAnchor editAs="oneCell">
    <xdr:from>
      <xdr:col>8</xdr:col>
      <xdr:colOff>651711</xdr:colOff>
      <xdr:row>296</xdr:row>
      <xdr:rowOff>233948</xdr:rowOff>
    </xdr:from>
    <xdr:to>
      <xdr:col>8</xdr:col>
      <xdr:colOff>3375526</xdr:colOff>
      <xdr:row>297</xdr:row>
      <xdr:rowOff>1</xdr:rowOff>
    </xdr:to>
    <xdr:pic>
      <xdr:nvPicPr>
        <xdr:cNvPr id="50" name="Image 49" descr="Capture d’écran"/>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13335000" y="653431711"/>
          <a:ext cx="2723815" cy="3024606"/>
        </a:xfrm>
        <a:prstGeom prst="rect">
          <a:avLst/>
        </a:prstGeom>
      </xdr:spPr>
    </xdr:pic>
    <xdr:clientData/>
  </xdr:twoCellAnchor>
  <xdr:twoCellAnchor editAs="oneCell">
    <xdr:from>
      <xdr:col>8</xdr:col>
      <xdr:colOff>701842</xdr:colOff>
      <xdr:row>297</xdr:row>
      <xdr:rowOff>183816</xdr:rowOff>
    </xdr:from>
    <xdr:to>
      <xdr:col>8</xdr:col>
      <xdr:colOff>3425657</xdr:colOff>
      <xdr:row>297</xdr:row>
      <xdr:rowOff>3208422</xdr:rowOff>
    </xdr:to>
    <xdr:pic>
      <xdr:nvPicPr>
        <xdr:cNvPr id="379" name="Image 378" descr="Capture d’écran"/>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13385131" y="631206711"/>
          <a:ext cx="2723815" cy="3024606"/>
        </a:xfrm>
        <a:prstGeom prst="rect">
          <a:avLst/>
        </a:prstGeom>
      </xdr:spPr>
    </xdr:pic>
    <xdr:clientData/>
  </xdr:twoCellAnchor>
  <xdr:twoCellAnchor editAs="oneCell">
    <xdr:from>
      <xdr:col>8</xdr:col>
      <xdr:colOff>1002630</xdr:colOff>
      <xdr:row>270</xdr:row>
      <xdr:rowOff>133683</xdr:rowOff>
    </xdr:from>
    <xdr:to>
      <xdr:col>8</xdr:col>
      <xdr:colOff>2924343</xdr:colOff>
      <xdr:row>270</xdr:row>
      <xdr:rowOff>3843420</xdr:rowOff>
    </xdr:to>
    <xdr:pic>
      <xdr:nvPicPr>
        <xdr:cNvPr id="381" name="Image 380" descr="Capture d’écran"/>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13685919" y="610702894"/>
          <a:ext cx="1921713" cy="3709737"/>
        </a:xfrm>
        <a:prstGeom prst="rect">
          <a:avLst/>
        </a:prstGeom>
      </xdr:spPr>
    </xdr:pic>
    <xdr:clientData/>
  </xdr:twoCellAnchor>
  <xdr:twoCellAnchor editAs="oneCell">
    <xdr:from>
      <xdr:col>8</xdr:col>
      <xdr:colOff>1119606</xdr:colOff>
      <xdr:row>271</xdr:row>
      <xdr:rowOff>133684</xdr:rowOff>
    </xdr:from>
    <xdr:to>
      <xdr:col>8</xdr:col>
      <xdr:colOff>3041319</xdr:colOff>
      <xdr:row>271</xdr:row>
      <xdr:rowOff>3843421</xdr:rowOff>
    </xdr:to>
    <xdr:pic>
      <xdr:nvPicPr>
        <xdr:cNvPr id="383" name="Image 382" descr="Capture d’écran"/>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13802895" y="611254342"/>
          <a:ext cx="1921713" cy="3709737"/>
        </a:xfrm>
        <a:prstGeom prst="rect">
          <a:avLst/>
        </a:prstGeom>
      </xdr:spPr>
    </xdr:pic>
    <xdr:clientData/>
  </xdr:twoCellAnchor>
  <xdr:twoCellAnchor editAs="oneCell">
    <xdr:from>
      <xdr:col>8</xdr:col>
      <xdr:colOff>1102895</xdr:colOff>
      <xdr:row>272</xdr:row>
      <xdr:rowOff>150395</xdr:rowOff>
    </xdr:from>
    <xdr:to>
      <xdr:col>8</xdr:col>
      <xdr:colOff>3024608</xdr:colOff>
      <xdr:row>272</xdr:row>
      <xdr:rowOff>3860132</xdr:rowOff>
    </xdr:to>
    <xdr:pic>
      <xdr:nvPicPr>
        <xdr:cNvPr id="384" name="Image 383" descr="Capture d’écran"/>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13786184" y="615198027"/>
          <a:ext cx="1921713" cy="3709737"/>
        </a:xfrm>
        <a:prstGeom prst="rect">
          <a:avLst/>
        </a:prstGeom>
      </xdr:spPr>
    </xdr:pic>
    <xdr:clientData/>
  </xdr:twoCellAnchor>
  <xdr:twoCellAnchor editAs="oneCell">
    <xdr:from>
      <xdr:col>8</xdr:col>
      <xdr:colOff>1186448</xdr:colOff>
      <xdr:row>273</xdr:row>
      <xdr:rowOff>183816</xdr:rowOff>
    </xdr:from>
    <xdr:to>
      <xdr:col>8</xdr:col>
      <xdr:colOff>3108161</xdr:colOff>
      <xdr:row>273</xdr:row>
      <xdr:rowOff>3893553</xdr:rowOff>
    </xdr:to>
    <xdr:pic>
      <xdr:nvPicPr>
        <xdr:cNvPr id="385" name="Image 384" descr="Capture d’écran"/>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13869737" y="619308816"/>
          <a:ext cx="1921713" cy="3709737"/>
        </a:xfrm>
        <a:prstGeom prst="rect">
          <a:avLst/>
        </a:prstGeom>
      </xdr:spPr>
    </xdr:pic>
    <xdr:clientData/>
  </xdr:twoCellAnchor>
  <xdr:oneCellAnchor>
    <xdr:from>
      <xdr:col>8</xdr:col>
      <xdr:colOff>501316</xdr:colOff>
      <xdr:row>267</xdr:row>
      <xdr:rowOff>150394</xdr:rowOff>
    </xdr:from>
    <xdr:ext cx="3108158" cy="2339474"/>
    <xdr:pic>
      <xdr:nvPicPr>
        <xdr:cNvPr id="336" name="Image 335" descr="Capture d’écran"/>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rot="10800000">
          <a:off x="13184605" y="605472499"/>
          <a:ext cx="3108158" cy="2339474"/>
        </a:xfrm>
        <a:prstGeom prst="rect">
          <a:avLst/>
        </a:prstGeom>
      </xdr:spPr>
    </xdr:pic>
    <xdr:clientData/>
  </xdr:oneCellAnchor>
  <xdr:oneCellAnchor>
    <xdr:from>
      <xdr:col>8</xdr:col>
      <xdr:colOff>434474</xdr:colOff>
      <xdr:row>269</xdr:row>
      <xdr:rowOff>50132</xdr:rowOff>
    </xdr:from>
    <xdr:ext cx="3108158" cy="2339474"/>
    <xdr:pic>
      <xdr:nvPicPr>
        <xdr:cNvPr id="337" name="Image 336" descr="Capture d’écran"/>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rot="10800000">
          <a:off x="13117763" y="610619343"/>
          <a:ext cx="3108158" cy="2339474"/>
        </a:xfrm>
        <a:prstGeom prst="rect">
          <a:avLst/>
        </a:prstGeom>
      </xdr:spPr>
    </xdr:pic>
    <xdr:clientData/>
  </xdr:oneCellAnchor>
  <xdr:twoCellAnchor editAs="oneCell">
    <xdr:from>
      <xdr:col>8</xdr:col>
      <xdr:colOff>1153026</xdr:colOff>
      <xdr:row>274</xdr:row>
      <xdr:rowOff>200527</xdr:rowOff>
    </xdr:from>
    <xdr:to>
      <xdr:col>8</xdr:col>
      <xdr:colOff>3074739</xdr:colOff>
      <xdr:row>274</xdr:row>
      <xdr:rowOff>3910264</xdr:rowOff>
    </xdr:to>
    <xdr:pic>
      <xdr:nvPicPr>
        <xdr:cNvPr id="341" name="Image 340" descr="Capture d’écran"/>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13836315" y="631724738"/>
          <a:ext cx="1921713" cy="3709737"/>
        </a:xfrm>
        <a:prstGeom prst="rect">
          <a:avLst/>
        </a:prstGeom>
      </xdr:spPr>
    </xdr:pic>
    <xdr:clientData/>
  </xdr:twoCellAnchor>
  <xdr:twoCellAnchor editAs="oneCell">
    <xdr:from>
      <xdr:col>8</xdr:col>
      <xdr:colOff>1186447</xdr:colOff>
      <xdr:row>275</xdr:row>
      <xdr:rowOff>200526</xdr:rowOff>
    </xdr:from>
    <xdr:to>
      <xdr:col>8</xdr:col>
      <xdr:colOff>3108160</xdr:colOff>
      <xdr:row>276</xdr:row>
      <xdr:rowOff>0</xdr:rowOff>
    </xdr:to>
    <xdr:pic>
      <xdr:nvPicPr>
        <xdr:cNvPr id="346" name="Image 345" descr="Capture d’écran"/>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13869736" y="635718552"/>
          <a:ext cx="1921713" cy="3709737"/>
        </a:xfrm>
        <a:prstGeom prst="rect">
          <a:avLst/>
        </a:prstGeom>
      </xdr:spPr>
    </xdr:pic>
    <xdr:clientData/>
  </xdr:twoCellAnchor>
  <xdr:twoCellAnchor editAs="oneCell">
    <xdr:from>
      <xdr:col>8</xdr:col>
      <xdr:colOff>33421</xdr:colOff>
      <xdr:row>276</xdr:row>
      <xdr:rowOff>17401</xdr:rowOff>
    </xdr:from>
    <xdr:to>
      <xdr:col>8</xdr:col>
      <xdr:colOff>4144211</xdr:colOff>
      <xdr:row>276</xdr:row>
      <xdr:rowOff>2606842</xdr:rowOff>
    </xdr:to>
    <xdr:pic>
      <xdr:nvPicPr>
        <xdr:cNvPr id="5" name="Image 4" descr="Capture d’écran"/>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12716710" y="639813322"/>
          <a:ext cx="4110790" cy="2589441"/>
        </a:xfrm>
        <a:prstGeom prst="rect">
          <a:avLst/>
        </a:prstGeom>
      </xdr:spPr>
    </xdr:pic>
    <xdr:clientData/>
  </xdr:twoCellAnchor>
  <xdr:oneCellAnchor>
    <xdr:from>
      <xdr:col>8</xdr:col>
      <xdr:colOff>33421</xdr:colOff>
      <xdr:row>277</xdr:row>
      <xdr:rowOff>17401</xdr:rowOff>
    </xdr:from>
    <xdr:ext cx="4110790" cy="2589441"/>
    <xdr:pic>
      <xdr:nvPicPr>
        <xdr:cNvPr id="347" name="Image 346" descr="Capture d’écran"/>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12716710" y="639813322"/>
          <a:ext cx="4110790" cy="2589441"/>
        </a:xfrm>
        <a:prstGeom prst="rect">
          <a:avLst/>
        </a:prstGeom>
      </xdr:spPr>
    </xdr:pic>
    <xdr:clientData/>
  </xdr:oneCellAnchor>
  <xdr:oneCellAnchor>
    <xdr:from>
      <xdr:col>8</xdr:col>
      <xdr:colOff>33421</xdr:colOff>
      <xdr:row>278</xdr:row>
      <xdr:rowOff>17401</xdr:rowOff>
    </xdr:from>
    <xdr:ext cx="4110790" cy="2589441"/>
    <xdr:pic>
      <xdr:nvPicPr>
        <xdr:cNvPr id="348" name="Image 347" descr="Capture d’écran"/>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12716710" y="639813322"/>
          <a:ext cx="4110790" cy="2589441"/>
        </a:xfrm>
        <a:prstGeom prst="rect">
          <a:avLst/>
        </a:prstGeom>
      </xdr:spPr>
    </xdr:pic>
    <xdr:clientData/>
  </xdr:oneCellAnchor>
  <xdr:oneCellAnchor>
    <xdr:from>
      <xdr:col>8</xdr:col>
      <xdr:colOff>33421</xdr:colOff>
      <xdr:row>279</xdr:row>
      <xdr:rowOff>17401</xdr:rowOff>
    </xdr:from>
    <xdr:ext cx="4110790" cy="2589441"/>
    <xdr:pic>
      <xdr:nvPicPr>
        <xdr:cNvPr id="349" name="Image 348" descr="Capture d’écran"/>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12716710" y="639813322"/>
          <a:ext cx="4110790" cy="2589441"/>
        </a:xfrm>
        <a:prstGeom prst="rect">
          <a:avLst/>
        </a:prstGeom>
      </xdr:spPr>
    </xdr:pic>
    <xdr:clientData/>
  </xdr:oneCellAnchor>
  <xdr:oneCellAnchor>
    <xdr:from>
      <xdr:col>8</xdr:col>
      <xdr:colOff>33421</xdr:colOff>
      <xdr:row>280</xdr:row>
      <xdr:rowOff>17401</xdr:rowOff>
    </xdr:from>
    <xdr:ext cx="4094079" cy="2923651"/>
    <xdr:pic>
      <xdr:nvPicPr>
        <xdr:cNvPr id="350" name="Image 349" descr="Capture d’écran"/>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12716710" y="650307533"/>
          <a:ext cx="4094079" cy="2923651"/>
        </a:xfrm>
        <a:prstGeom prst="rect">
          <a:avLst/>
        </a:prstGeom>
      </xdr:spPr>
    </xdr:pic>
    <xdr:clientData/>
  </xdr:oneCellAnchor>
  <xdr:oneCellAnchor>
    <xdr:from>
      <xdr:col>8</xdr:col>
      <xdr:colOff>100263</xdr:colOff>
      <xdr:row>284</xdr:row>
      <xdr:rowOff>83552</xdr:rowOff>
    </xdr:from>
    <xdr:ext cx="3893553" cy="2431038"/>
    <xdr:pic>
      <xdr:nvPicPr>
        <xdr:cNvPr id="352" name="Image 351" descr="Capture d’écran"/>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2783552" y="653281315"/>
          <a:ext cx="3893553" cy="2431038"/>
        </a:xfrm>
        <a:prstGeom prst="rect">
          <a:avLst/>
        </a:prstGeom>
      </xdr:spPr>
    </xdr:pic>
    <xdr:clientData/>
  </xdr:oneCellAnchor>
  <xdr:oneCellAnchor>
    <xdr:from>
      <xdr:col>8</xdr:col>
      <xdr:colOff>100263</xdr:colOff>
      <xdr:row>285</xdr:row>
      <xdr:rowOff>83552</xdr:rowOff>
    </xdr:from>
    <xdr:ext cx="3893553" cy="2431038"/>
    <xdr:pic>
      <xdr:nvPicPr>
        <xdr:cNvPr id="354" name="Image 353" descr="Capture d’écran"/>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2783552" y="653281315"/>
          <a:ext cx="3893553" cy="2431038"/>
        </a:xfrm>
        <a:prstGeom prst="rect">
          <a:avLst/>
        </a:prstGeom>
      </xdr:spPr>
    </xdr:pic>
    <xdr:clientData/>
  </xdr:oneCellAnchor>
  <xdr:oneCellAnchor>
    <xdr:from>
      <xdr:col>8</xdr:col>
      <xdr:colOff>100263</xdr:colOff>
      <xdr:row>286</xdr:row>
      <xdr:rowOff>83552</xdr:rowOff>
    </xdr:from>
    <xdr:ext cx="3893553" cy="2431038"/>
    <xdr:pic>
      <xdr:nvPicPr>
        <xdr:cNvPr id="356" name="Image 355" descr="Capture d’écran"/>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2783552" y="653281315"/>
          <a:ext cx="3893553" cy="2431038"/>
        </a:xfrm>
        <a:prstGeom prst="rect">
          <a:avLst/>
        </a:prstGeom>
      </xdr:spPr>
    </xdr:pic>
    <xdr:clientData/>
  </xdr:oneCellAnchor>
  <xdr:oneCellAnchor>
    <xdr:from>
      <xdr:col>8</xdr:col>
      <xdr:colOff>100263</xdr:colOff>
      <xdr:row>287</xdr:row>
      <xdr:rowOff>0</xdr:rowOff>
    </xdr:from>
    <xdr:ext cx="3893553" cy="2431038"/>
    <xdr:pic>
      <xdr:nvPicPr>
        <xdr:cNvPr id="358" name="Image 357" descr="Capture d’écran"/>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2783552" y="653281315"/>
          <a:ext cx="3893553" cy="2431038"/>
        </a:xfrm>
        <a:prstGeom prst="rect">
          <a:avLst/>
        </a:prstGeom>
      </xdr:spPr>
    </xdr:pic>
    <xdr:clientData/>
  </xdr:oneCellAnchor>
  <xdr:oneCellAnchor>
    <xdr:from>
      <xdr:col>8</xdr:col>
      <xdr:colOff>91336</xdr:colOff>
      <xdr:row>302</xdr:row>
      <xdr:rowOff>52192</xdr:rowOff>
    </xdr:from>
    <xdr:ext cx="3874527" cy="3181794"/>
    <xdr:pic>
      <xdr:nvPicPr>
        <xdr:cNvPr id="362" name="Image 361" descr="Capture d’écran"/>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12774625" y="686453771"/>
          <a:ext cx="3874527" cy="3181794"/>
        </a:xfrm>
        <a:prstGeom prst="rect">
          <a:avLst/>
        </a:prstGeom>
      </xdr:spPr>
    </xdr:pic>
    <xdr:clientData/>
  </xdr:oneCellAnchor>
  <xdr:twoCellAnchor editAs="oneCell">
    <xdr:from>
      <xdr:col>8</xdr:col>
      <xdr:colOff>568158</xdr:colOff>
      <xdr:row>303</xdr:row>
      <xdr:rowOff>16710</xdr:rowOff>
    </xdr:from>
    <xdr:to>
      <xdr:col>8</xdr:col>
      <xdr:colOff>3592764</xdr:colOff>
      <xdr:row>303</xdr:row>
      <xdr:rowOff>3275263</xdr:rowOff>
    </xdr:to>
    <xdr:pic>
      <xdr:nvPicPr>
        <xdr:cNvPr id="15" name="Image 14" descr="Capture d’écran"/>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tretch>
          <a:fillRect/>
        </a:stretch>
      </xdr:blipFill>
      <xdr:spPr>
        <a:xfrm>
          <a:off x="13251447" y="693369868"/>
          <a:ext cx="3024606" cy="3258553"/>
        </a:xfrm>
        <a:prstGeom prst="rect">
          <a:avLst/>
        </a:prstGeom>
      </xdr:spPr>
    </xdr:pic>
    <xdr:clientData/>
  </xdr:twoCellAnchor>
  <xdr:twoCellAnchor editAs="oneCell">
    <xdr:from>
      <xdr:col>8</xdr:col>
      <xdr:colOff>518026</xdr:colOff>
      <xdr:row>304</xdr:row>
      <xdr:rowOff>66842</xdr:rowOff>
    </xdr:from>
    <xdr:to>
      <xdr:col>8</xdr:col>
      <xdr:colOff>3542632</xdr:colOff>
      <xdr:row>304</xdr:row>
      <xdr:rowOff>3325395</xdr:rowOff>
    </xdr:to>
    <xdr:pic>
      <xdr:nvPicPr>
        <xdr:cNvPr id="363" name="Image 362" descr="Capture d’écran"/>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tretch>
          <a:fillRect/>
        </a:stretch>
      </xdr:blipFill>
      <xdr:spPr>
        <a:xfrm>
          <a:off x="13201315" y="696778816"/>
          <a:ext cx="3024606" cy="3258553"/>
        </a:xfrm>
        <a:prstGeom prst="rect">
          <a:avLst/>
        </a:prstGeom>
      </xdr:spPr>
    </xdr:pic>
    <xdr:clientData/>
  </xdr:twoCellAnchor>
  <xdr:oneCellAnchor>
    <xdr:from>
      <xdr:col>8</xdr:col>
      <xdr:colOff>4578</xdr:colOff>
      <xdr:row>307</xdr:row>
      <xdr:rowOff>200527</xdr:rowOff>
    </xdr:from>
    <xdr:ext cx="3974334" cy="2291630"/>
    <xdr:pic>
      <xdr:nvPicPr>
        <xdr:cNvPr id="369" name="Image 368" descr="Capture d’écran"/>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12687867" y="700271316"/>
          <a:ext cx="3974334" cy="2291630"/>
        </a:xfrm>
        <a:prstGeom prst="rect">
          <a:avLst/>
        </a:prstGeom>
      </xdr:spPr>
    </xdr:pic>
    <xdr:clientData/>
  </xdr:oneCellAnchor>
  <xdr:oneCellAnchor>
    <xdr:from>
      <xdr:col>8</xdr:col>
      <xdr:colOff>66842</xdr:colOff>
      <xdr:row>306</xdr:row>
      <xdr:rowOff>133684</xdr:rowOff>
    </xdr:from>
    <xdr:ext cx="3974334" cy="2291630"/>
    <xdr:pic>
      <xdr:nvPicPr>
        <xdr:cNvPr id="370" name="Image 369" descr="Capture d’écran"/>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12750131" y="702711052"/>
          <a:ext cx="3974334" cy="2291630"/>
        </a:xfrm>
        <a:prstGeom prst="rect">
          <a:avLst/>
        </a:prstGeom>
      </xdr:spPr>
    </xdr:pic>
    <xdr:clientData/>
  </xdr:oneCellAnchor>
  <xdr:oneCellAnchor>
    <xdr:from>
      <xdr:col>8</xdr:col>
      <xdr:colOff>39144</xdr:colOff>
      <xdr:row>309</xdr:row>
      <xdr:rowOff>78288</xdr:rowOff>
    </xdr:from>
    <xdr:ext cx="3809999" cy="2009383"/>
    <xdr:pic>
      <xdr:nvPicPr>
        <xdr:cNvPr id="371" name="Image 370" descr="Capture d’écran"/>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12722433" y="707668814"/>
          <a:ext cx="3809999" cy="2009383"/>
        </a:xfrm>
        <a:prstGeom prst="rect">
          <a:avLst/>
        </a:prstGeom>
      </xdr:spPr>
    </xdr:pic>
    <xdr:clientData/>
  </xdr:oneCellAnchor>
  <xdr:twoCellAnchor editAs="oneCell">
    <xdr:from>
      <xdr:col>8</xdr:col>
      <xdr:colOff>83553</xdr:colOff>
      <xdr:row>327</xdr:row>
      <xdr:rowOff>217236</xdr:rowOff>
    </xdr:from>
    <xdr:to>
      <xdr:col>8</xdr:col>
      <xdr:colOff>4127500</xdr:colOff>
      <xdr:row>327</xdr:row>
      <xdr:rowOff>2857499</xdr:rowOff>
    </xdr:to>
    <xdr:pic>
      <xdr:nvPicPr>
        <xdr:cNvPr id="372" name="Image 371" descr="Capture d’écran"/>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2766842" y="775786183"/>
          <a:ext cx="4043947" cy="2640263"/>
        </a:xfrm>
        <a:prstGeom prst="rect">
          <a:avLst/>
        </a:prstGeom>
      </xdr:spPr>
    </xdr:pic>
    <xdr:clientData/>
  </xdr:twoCellAnchor>
  <xdr:twoCellAnchor editAs="oneCell">
    <xdr:from>
      <xdr:col>8</xdr:col>
      <xdr:colOff>0</xdr:colOff>
      <xdr:row>328</xdr:row>
      <xdr:rowOff>0</xdr:rowOff>
    </xdr:from>
    <xdr:to>
      <xdr:col>8</xdr:col>
      <xdr:colOff>3952817</xdr:colOff>
      <xdr:row>329</xdr:row>
      <xdr:rowOff>-1</xdr:rowOff>
    </xdr:to>
    <xdr:pic>
      <xdr:nvPicPr>
        <xdr:cNvPr id="373" name="Image 372" descr="Capture d’écran"/>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2683289" y="778543421"/>
          <a:ext cx="3952817" cy="3058026"/>
        </a:xfrm>
        <a:prstGeom prst="rect">
          <a:avLst/>
        </a:prstGeom>
      </xdr:spPr>
    </xdr:pic>
    <xdr:clientData/>
  </xdr:twoCellAnchor>
  <xdr:twoCellAnchor editAs="oneCell">
    <xdr:from>
      <xdr:col>8</xdr:col>
      <xdr:colOff>50131</xdr:colOff>
      <xdr:row>329</xdr:row>
      <xdr:rowOff>233948</xdr:rowOff>
    </xdr:from>
    <xdr:to>
      <xdr:col>8</xdr:col>
      <xdr:colOff>4002948</xdr:colOff>
      <xdr:row>329</xdr:row>
      <xdr:rowOff>2608674</xdr:rowOff>
    </xdr:to>
    <xdr:pic>
      <xdr:nvPicPr>
        <xdr:cNvPr id="374" name="Image 373" descr="Capture d’écran"/>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2733420" y="781835395"/>
          <a:ext cx="3952817" cy="2374726"/>
        </a:xfrm>
        <a:prstGeom prst="rect">
          <a:avLst/>
        </a:prstGeom>
      </xdr:spPr>
    </xdr:pic>
    <xdr:clientData/>
  </xdr:twoCellAnchor>
  <xdr:twoCellAnchor editAs="oneCell">
    <xdr:from>
      <xdr:col>8</xdr:col>
      <xdr:colOff>0</xdr:colOff>
      <xdr:row>330</xdr:row>
      <xdr:rowOff>-1</xdr:rowOff>
    </xdr:from>
    <xdr:to>
      <xdr:col>8</xdr:col>
      <xdr:colOff>3952817</xdr:colOff>
      <xdr:row>330</xdr:row>
      <xdr:rowOff>2590130</xdr:rowOff>
    </xdr:to>
    <xdr:pic>
      <xdr:nvPicPr>
        <xdr:cNvPr id="376" name="Image 375" descr="Capture d’écran"/>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2683289" y="784375394"/>
          <a:ext cx="3952817" cy="2590131"/>
        </a:xfrm>
        <a:prstGeom prst="rect">
          <a:avLst/>
        </a:prstGeom>
      </xdr:spPr>
    </xdr:pic>
    <xdr:clientData/>
  </xdr:twoCellAnchor>
  <xdr:oneCellAnchor>
    <xdr:from>
      <xdr:col>8</xdr:col>
      <xdr:colOff>0</xdr:colOff>
      <xdr:row>14</xdr:row>
      <xdr:rowOff>0</xdr:rowOff>
    </xdr:from>
    <xdr:ext cx="304800" cy="304800"/>
    <xdr:sp macro="" textlink="">
      <xdr:nvSpPr>
        <xdr:cNvPr id="338" name="AutoShape 5" descr="Groupe électrogène - Asmama Maroc"/>
        <xdr:cNvSpPr>
          <a:spLocks noChangeAspect="1" noChangeArrowheads="1"/>
        </xdr:cNvSpPr>
      </xdr:nvSpPr>
      <xdr:spPr bwMode="auto">
        <a:xfrm>
          <a:off x="12683289" y="2536657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0</xdr:colOff>
      <xdr:row>14</xdr:row>
      <xdr:rowOff>0</xdr:rowOff>
    </xdr:from>
    <xdr:ext cx="304800" cy="304800"/>
    <xdr:sp macro="" textlink="">
      <xdr:nvSpPr>
        <xdr:cNvPr id="342" name="AutoShape 6" descr="Groupe électrogène - Asmama Maroc"/>
        <xdr:cNvSpPr>
          <a:spLocks noChangeAspect="1" noChangeArrowheads="1"/>
        </xdr:cNvSpPr>
      </xdr:nvSpPr>
      <xdr:spPr bwMode="auto">
        <a:xfrm>
          <a:off x="12683289" y="25366579"/>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8</xdr:col>
      <xdr:colOff>167106</xdr:colOff>
      <xdr:row>14</xdr:row>
      <xdr:rowOff>39143</xdr:rowOff>
    </xdr:from>
    <xdr:ext cx="3706003" cy="2593219"/>
    <xdr:pic>
      <xdr:nvPicPr>
        <xdr:cNvPr id="353" name="Image 352" descr="Capture d’écran"/>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2850395" y="25405722"/>
          <a:ext cx="3706003" cy="2593219"/>
        </a:xfrm>
        <a:prstGeom prst="rect">
          <a:avLst/>
        </a:prstGeom>
      </xdr:spPr>
    </xdr:pic>
    <xdr:clientData/>
  </xdr:oneCellAnchor>
  <xdr:oneCellAnchor>
    <xdr:from>
      <xdr:col>8</xdr:col>
      <xdr:colOff>0</xdr:colOff>
      <xdr:row>44</xdr:row>
      <xdr:rowOff>0</xdr:rowOff>
    </xdr:from>
    <xdr:ext cx="4145426" cy="2511136"/>
    <xdr:pic>
      <xdr:nvPicPr>
        <xdr:cNvPr id="355" name="Image 354" descr="Capture d’écran"/>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2683289" y="94899079"/>
          <a:ext cx="4145426" cy="2511136"/>
        </a:xfrm>
        <a:prstGeom prst="rect">
          <a:avLst/>
        </a:prstGeom>
      </xdr:spPr>
    </xdr:pic>
    <xdr:clientData/>
  </xdr:oneCellAnchor>
  <xdr:oneCellAnchor>
    <xdr:from>
      <xdr:col>8</xdr:col>
      <xdr:colOff>0</xdr:colOff>
      <xdr:row>45</xdr:row>
      <xdr:rowOff>0</xdr:rowOff>
    </xdr:from>
    <xdr:ext cx="4145426" cy="2511136"/>
    <xdr:pic>
      <xdr:nvPicPr>
        <xdr:cNvPr id="357" name="Image 356" descr="Capture d’écran"/>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2683289" y="94899079"/>
          <a:ext cx="4145426" cy="2511136"/>
        </a:xfrm>
        <a:prstGeom prst="rect">
          <a:avLst/>
        </a:prstGeom>
      </xdr:spPr>
    </xdr:pic>
    <xdr:clientData/>
  </xdr:oneCellAnchor>
  <xdr:oneCellAnchor>
    <xdr:from>
      <xdr:col>8</xdr:col>
      <xdr:colOff>0</xdr:colOff>
      <xdr:row>46</xdr:row>
      <xdr:rowOff>0</xdr:rowOff>
    </xdr:from>
    <xdr:ext cx="4145426" cy="2511136"/>
    <xdr:pic>
      <xdr:nvPicPr>
        <xdr:cNvPr id="360" name="Image 359" descr="Capture d’écran"/>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2683289" y="94899079"/>
          <a:ext cx="4145426" cy="2511136"/>
        </a:xfrm>
        <a:prstGeom prst="rect">
          <a:avLst/>
        </a:prstGeom>
      </xdr:spPr>
    </xdr:pic>
    <xdr:clientData/>
  </xdr:oneCellAnchor>
  <xdr:twoCellAnchor editAs="oneCell">
    <xdr:from>
      <xdr:col>8</xdr:col>
      <xdr:colOff>1219869</xdr:colOff>
      <xdr:row>105</xdr:row>
      <xdr:rowOff>0</xdr:rowOff>
    </xdr:from>
    <xdr:to>
      <xdr:col>8</xdr:col>
      <xdr:colOff>5347369</xdr:colOff>
      <xdr:row>105</xdr:row>
      <xdr:rowOff>2690395</xdr:rowOff>
    </xdr:to>
    <xdr:pic>
      <xdr:nvPicPr>
        <xdr:cNvPr id="24" name="Image 23" descr="Capture d’écran"/>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tretch>
          <a:fillRect/>
        </a:stretch>
      </xdr:blipFill>
      <xdr:spPr>
        <a:xfrm>
          <a:off x="16977895" y="263190789"/>
          <a:ext cx="4127500" cy="2690395"/>
        </a:xfrm>
        <a:prstGeom prst="rect">
          <a:avLst/>
        </a:prstGeom>
      </xdr:spPr>
    </xdr:pic>
    <xdr:clientData/>
  </xdr:twoCellAnchor>
  <xdr:twoCellAnchor editAs="oneCell">
    <xdr:from>
      <xdr:col>8</xdr:col>
      <xdr:colOff>167106</xdr:colOff>
      <xdr:row>106</xdr:row>
      <xdr:rowOff>66842</xdr:rowOff>
    </xdr:from>
    <xdr:to>
      <xdr:col>8</xdr:col>
      <xdr:colOff>3960396</xdr:colOff>
      <xdr:row>106</xdr:row>
      <xdr:rowOff>3676316</xdr:rowOff>
    </xdr:to>
    <xdr:pic>
      <xdr:nvPicPr>
        <xdr:cNvPr id="33" name="Image 32" descr="Capture d’écran"/>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tretch>
          <a:fillRect/>
        </a:stretch>
      </xdr:blipFill>
      <xdr:spPr>
        <a:xfrm>
          <a:off x="12850395" y="259648158"/>
          <a:ext cx="3793290" cy="3609474"/>
        </a:xfrm>
        <a:prstGeom prst="rect">
          <a:avLst/>
        </a:prstGeom>
      </xdr:spPr>
    </xdr:pic>
    <xdr:clientData/>
  </xdr:twoCellAnchor>
  <xdr:twoCellAnchor editAs="oneCell">
    <xdr:from>
      <xdr:col>8</xdr:col>
      <xdr:colOff>150394</xdr:colOff>
      <xdr:row>107</xdr:row>
      <xdr:rowOff>116974</xdr:rowOff>
    </xdr:from>
    <xdr:to>
      <xdr:col>8</xdr:col>
      <xdr:colOff>3977105</xdr:colOff>
      <xdr:row>107</xdr:row>
      <xdr:rowOff>2685428</xdr:rowOff>
    </xdr:to>
    <xdr:pic>
      <xdr:nvPicPr>
        <xdr:cNvPr id="34" name="Image 33" descr="Capture d’écran"/>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tretch>
          <a:fillRect/>
        </a:stretch>
      </xdr:blipFill>
      <xdr:spPr>
        <a:xfrm>
          <a:off x="12833683" y="263458158"/>
          <a:ext cx="3826711" cy="2568454"/>
        </a:xfrm>
        <a:prstGeom prst="rect">
          <a:avLst/>
        </a:prstGeom>
      </xdr:spPr>
    </xdr:pic>
    <xdr:clientData/>
  </xdr:twoCellAnchor>
  <xdr:twoCellAnchor editAs="oneCell">
    <xdr:from>
      <xdr:col>8</xdr:col>
      <xdr:colOff>0</xdr:colOff>
      <xdr:row>108</xdr:row>
      <xdr:rowOff>0</xdr:rowOff>
    </xdr:from>
    <xdr:to>
      <xdr:col>8</xdr:col>
      <xdr:colOff>4160922</xdr:colOff>
      <xdr:row>108</xdr:row>
      <xdr:rowOff>2824079</xdr:rowOff>
    </xdr:to>
    <xdr:pic>
      <xdr:nvPicPr>
        <xdr:cNvPr id="37" name="Image 36" descr="Capture d’écran"/>
        <xdr:cNvPicPr>
          <a:picLocks noChangeAspect="1"/>
        </xdr:cNvPicPr>
      </xdr:nvPicPr>
      <xdr:blipFill>
        <a:blip xmlns:r="http://schemas.openxmlformats.org/officeDocument/2006/relationships" r:embed="rId79">
          <a:extLst>
            <a:ext uri="{28A0092B-C50C-407E-A947-70E740481C1C}">
              <a14:useLocalDpi xmlns:a14="http://schemas.microsoft.com/office/drawing/2010/main" val="0"/>
            </a:ext>
          </a:extLst>
        </a:blip>
        <a:stretch>
          <a:fillRect/>
        </a:stretch>
      </xdr:blipFill>
      <xdr:spPr>
        <a:xfrm>
          <a:off x="12683289" y="266181974"/>
          <a:ext cx="4160922" cy="2824079"/>
        </a:xfrm>
        <a:prstGeom prst="rect">
          <a:avLst/>
        </a:prstGeom>
      </xdr:spPr>
    </xdr:pic>
    <xdr:clientData/>
  </xdr:twoCellAnchor>
  <xdr:twoCellAnchor editAs="oneCell">
    <xdr:from>
      <xdr:col>8</xdr:col>
      <xdr:colOff>150394</xdr:colOff>
      <xdr:row>109</xdr:row>
      <xdr:rowOff>105214</xdr:rowOff>
    </xdr:from>
    <xdr:to>
      <xdr:col>8</xdr:col>
      <xdr:colOff>4060657</xdr:colOff>
      <xdr:row>110</xdr:row>
      <xdr:rowOff>-1</xdr:rowOff>
    </xdr:to>
    <xdr:pic>
      <xdr:nvPicPr>
        <xdr:cNvPr id="38" name="Image 37" descr="Capture d’écran"/>
        <xdr:cNvPicPr>
          <a:picLocks noChangeAspect="1"/>
        </xdr:cNvPicPr>
      </xdr:nvPicPr>
      <xdr:blipFill>
        <a:blip xmlns:r="http://schemas.openxmlformats.org/officeDocument/2006/relationships" r:embed="rId80">
          <a:extLst>
            <a:ext uri="{28A0092B-C50C-407E-A947-70E740481C1C}">
              <a14:useLocalDpi xmlns:a14="http://schemas.microsoft.com/office/drawing/2010/main" val="0"/>
            </a:ext>
          </a:extLst>
        </a:blip>
        <a:stretch>
          <a:fillRect/>
        </a:stretch>
      </xdr:blipFill>
      <xdr:spPr>
        <a:xfrm>
          <a:off x="12833683" y="269127977"/>
          <a:ext cx="3910263" cy="2735575"/>
        </a:xfrm>
        <a:prstGeom prst="rect">
          <a:avLst/>
        </a:prstGeom>
      </xdr:spPr>
    </xdr:pic>
    <xdr:clientData/>
  </xdr:twoCellAnchor>
  <xdr:twoCellAnchor editAs="oneCell">
    <xdr:from>
      <xdr:col>8</xdr:col>
      <xdr:colOff>1</xdr:colOff>
      <xdr:row>110</xdr:row>
      <xdr:rowOff>401052</xdr:rowOff>
    </xdr:from>
    <xdr:to>
      <xdr:col>8</xdr:col>
      <xdr:colOff>4060659</xdr:colOff>
      <xdr:row>110</xdr:row>
      <xdr:rowOff>2640263</xdr:rowOff>
    </xdr:to>
    <xdr:pic>
      <xdr:nvPicPr>
        <xdr:cNvPr id="39" name="Image 38" descr="Capture d’écran"/>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tretch>
          <a:fillRect/>
        </a:stretch>
      </xdr:blipFill>
      <xdr:spPr>
        <a:xfrm>
          <a:off x="12683290" y="272264605"/>
          <a:ext cx="4060658" cy="2239211"/>
        </a:xfrm>
        <a:prstGeom prst="rect">
          <a:avLst/>
        </a:prstGeom>
      </xdr:spPr>
    </xdr:pic>
    <xdr:clientData/>
  </xdr:twoCellAnchor>
  <xdr:twoCellAnchor editAs="oneCell">
    <xdr:from>
      <xdr:col>8</xdr:col>
      <xdr:colOff>83554</xdr:colOff>
      <xdr:row>111</xdr:row>
      <xdr:rowOff>100263</xdr:rowOff>
    </xdr:from>
    <xdr:to>
      <xdr:col>8</xdr:col>
      <xdr:colOff>4077370</xdr:colOff>
      <xdr:row>111</xdr:row>
      <xdr:rowOff>2740526</xdr:rowOff>
    </xdr:to>
    <xdr:pic>
      <xdr:nvPicPr>
        <xdr:cNvPr id="41" name="Image 40" descr="Capture d’écran"/>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12766843" y="274804605"/>
          <a:ext cx="3993816" cy="2640263"/>
        </a:xfrm>
        <a:prstGeom prst="rect">
          <a:avLst/>
        </a:prstGeom>
      </xdr:spPr>
    </xdr:pic>
    <xdr:clientData/>
  </xdr:twoCellAnchor>
  <xdr:twoCellAnchor editAs="oneCell">
    <xdr:from>
      <xdr:col>8</xdr:col>
      <xdr:colOff>0</xdr:colOff>
      <xdr:row>112</xdr:row>
      <xdr:rowOff>133685</xdr:rowOff>
    </xdr:from>
    <xdr:to>
      <xdr:col>8</xdr:col>
      <xdr:colOff>4077369</xdr:colOff>
      <xdr:row>112</xdr:row>
      <xdr:rowOff>2807369</xdr:rowOff>
    </xdr:to>
    <xdr:pic>
      <xdr:nvPicPr>
        <xdr:cNvPr id="47" name="Image 46" descr="Capture d’écran"/>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12683289" y="277678817"/>
          <a:ext cx="4077369" cy="2673684"/>
        </a:xfrm>
        <a:prstGeom prst="rect">
          <a:avLst/>
        </a:prstGeom>
      </xdr:spPr>
    </xdr:pic>
    <xdr:clientData/>
  </xdr:twoCellAnchor>
  <xdr:twoCellAnchor editAs="oneCell">
    <xdr:from>
      <xdr:col>8</xdr:col>
      <xdr:colOff>100264</xdr:colOff>
      <xdr:row>113</xdr:row>
      <xdr:rowOff>133685</xdr:rowOff>
    </xdr:from>
    <xdr:to>
      <xdr:col>8</xdr:col>
      <xdr:colOff>4010527</xdr:colOff>
      <xdr:row>113</xdr:row>
      <xdr:rowOff>2740526</xdr:rowOff>
    </xdr:to>
    <xdr:pic>
      <xdr:nvPicPr>
        <xdr:cNvPr id="55" name="Image 54" descr="Capture d’écran"/>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tretch>
          <a:fillRect/>
        </a:stretch>
      </xdr:blipFill>
      <xdr:spPr>
        <a:xfrm>
          <a:off x="12783553" y="280519606"/>
          <a:ext cx="3910263" cy="2606841"/>
        </a:xfrm>
        <a:prstGeom prst="rect">
          <a:avLst/>
        </a:prstGeom>
      </xdr:spPr>
    </xdr:pic>
    <xdr:clientData/>
  </xdr:twoCellAnchor>
  <xdr:twoCellAnchor editAs="oneCell">
    <xdr:from>
      <xdr:col>8</xdr:col>
      <xdr:colOff>116973</xdr:colOff>
      <xdr:row>114</xdr:row>
      <xdr:rowOff>150395</xdr:rowOff>
    </xdr:from>
    <xdr:to>
      <xdr:col>8</xdr:col>
      <xdr:colOff>4094078</xdr:colOff>
      <xdr:row>114</xdr:row>
      <xdr:rowOff>2740527</xdr:rowOff>
    </xdr:to>
    <xdr:pic>
      <xdr:nvPicPr>
        <xdr:cNvPr id="59" name="Image 58" descr="Capture d’écran"/>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12800262" y="283377106"/>
          <a:ext cx="3977105" cy="2590132"/>
        </a:xfrm>
        <a:prstGeom prst="rect">
          <a:avLst/>
        </a:prstGeom>
      </xdr:spPr>
    </xdr:pic>
    <xdr:clientData/>
  </xdr:twoCellAnchor>
  <xdr:twoCellAnchor editAs="oneCell">
    <xdr:from>
      <xdr:col>8</xdr:col>
      <xdr:colOff>0</xdr:colOff>
      <xdr:row>115</xdr:row>
      <xdr:rowOff>217236</xdr:rowOff>
    </xdr:from>
    <xdr:to>
      <xdr:col>8</xdr:col>
      <xdr:colOff>3977105</xdr:colOff>
      <xdr:row>115</xdr:row>
      <xdr:rowOff>2723815</xdr:rowOff>
    </xdr:to>
    <xdr:pic>
      <xdr:nvPicPr>
        <xdr:cNvPr id="63" name="Image 62" descr="Capture d’écran"/>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12683289" y="286284736"/>
          <a:ext cx="3977105" cy="2506579"/>
        </a:xfrm>
        <a:prstGeom prst="rect">
          <a:avLst/>
        </a:prstGeom>
      </xdr:spPr>
    </xdr:pic>
    <xdr:clientData/>
  </xdr:twoCellAnchor>
  <xdr:twoCellAnchor editAs="oneCell">
    <xdr:from>
      <xdr:col>8</xdr:col>
      <xdr:colOff>0</xdr:colOff>
      <xdr:row>116</xdr:row>
      <xdr:rowOff>0</xdr:rowOff>
    </xdr:from>
    <xdr:to>
      <xdr:col>8</xdr:col>
      <xdr:colOff>3977106</xdr:colOff>
      <xdr:row>116</xdr:row>
      <xdr:rowOff>2757237</xdr:rowOff>
    </xdr:to>
    <xdr:pic>
      <xdr:nvPicPr>
        <xdr:cNvPr id="65" name="Image 64" descr="Capture d’écran"/>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tretch>
          <a:fillRect/>
        </a:stretch>
      </xdr:blipFill>
      <xdr:spPr>
        <a:xfrm>
          <a:off x="12683289" y="288908289"/>
          <a:ext cx="3977106" cy="2757237"/>
        </a:xfrm>
        <a:prstGeom prst="rect">
          <a:avLst/>
        </a:prstGeom>
      </xdr:spPr>
    </xdr:pic>
    <xdr:clientData/>
  </xdr:twoCellAnchor>
  <xdr:twoCellAnchor editAs="oneCell">
    <xdr:from>
      <xdr:col>8</xdr:col>
      <xdr:colOff>50132</xdr:colOff>
      <xdr:row>117</xdr:row>
      <xdr:rowOff>217236</xdr:rowOff>
    </xdr:from>
    <xdr:to>
      <xdr:col>8</xdr:col>
      <xdr:colOff>3910264</xdr:colOff>
      <xdr:row>117</xdr:row>
      <xdr:rowOff>2723815</xdr:rowOff>
    </xdr:to>
    <xdr:pic>
      <xdr:nvPicPr>
        <xdr:cNvPr id="67" name="Image 66" descr="Capture d’écran"/>
        <xdr:cNvPicPr>
          <a:picLocks noChangeAspect="1"/>
        </xdr:cNvPicPr>
      </xdr:nvPicPr>
      <xdr:blipFill>
        <a:blip xmlns:r="http://schemas.openxmlformats.org/officeDocument/2006/relationships" r:embed="rId88">
          <a:extLst>
            <a:ext uri="{28A0092B-C50C-407E-A947-70E740481C1C}">
              <a14:useLocalDpi xmlns:a14="http://schemas.microsoft.com/office/drawing/2010/main" val="0"/>
            </a:ext>
          </a:extLst>
        </a:blip>
        <a:stretch>
          <a:fillRect/>
        </a:stretch>
      </xdr:blipFill>
      <xdr:spPr>
        <a:xfrm>
          <a:off x="12733421" y="291966315"/>
          <a:ext cx="3860132" cy="2506579"/>
        </a:xfrm>
        <a:prstGeom prst="rect">
          <a:avLst/>
        </a:prstGeom>
      </xdr:spPr>
    </xdr:pic>
    <xdr:clientData/>
  </xdr:twoCellAnchor>
  <xdr:oneCellAnchor>
    <xdr:from>
      <xdr:col>8</xdr:col>
      <xdr:colOff>138546</xdr:colOff>
      <xdr:row>119</xdr:row>
      <xdr:rowOff>121227</xdr:rowOff>
    </xdr:from>
    <xdr:ext cx="3973133" cy="2596369"/>
    <xdr:pic>
      <xdr:nvPicPr>
        <xdr:cNvPr id="382" name="Image 381"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821835" y="294711095"/>
          <a:ext cx="3973133" cy="2596369"/>
        </a:xfrm>
        <a:prstGeom prst="rect">
          <a:avLst/>
        </a:prstGeom>
      </xdr:spPr>
    </xdr:pic>
    <xdr:clientData/>
  </xdr:oneCellAnchor>
  <xdr:oneCellAnchor>
    <xdr:from>
      <xdr:col>8</xdr:col>
      <xdr:colOff>138546</xdr:colOff>
      <xdr:row>120</xdr:row>
      <xdr:rowOff>121227</xdr:rowOff>
    </xdr:from>
    <xdr:ext cx="3973133" cy="2596369"/>
    <xdr:pic>
      <xdr:nvPicPr>
        <xdr:cNvPr id="386" name="Image 385"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821835" y="294711095"/>
          <a:ext cx="3973133" cy="2596369"/>
        </a:xfrm>
        <a:prstGeom prst="rect">
          <a:avLst/>
        </a:prstGeom>
      </xdr:spPr>
    </xdr:pic>
    <xdr:clientData/>
  </xdr:oneCellAnchor>
  <xdr:oneCellAnchor>
    <xdr:from>
      <xdr:col>8</xdr:col>
      <xdr:colOff>138546</xdr:colOff>
      <xdr:row>121</xdr:row>
      <xdr:rowOff>121227</xdr:rowOff>
    </xdr:from>
    <xdr:ext cx="3973133" cy="2596369"/>
    <xdr:pic>
      <xdr:nvPicPr>
        <xdr:cNvPr id="387" name="Image 386"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821835" y="294711095"/>
          <a:ext cx="3973133" cy="2596369"/>
        </a:xfrm>
        <a:prstGeom prst="rect">
          <a:avLst/>
        </a:prstGeom>
      </xdr:spPr>
    </xdr:pic>
    <xdr:clientData/>
  </xdr:oneCellAnchor>
  <xdr:oneCellAnchor>
    <xdr:from>
      <xdr:col>8</xdr:col>
      <xdr:colOff>103909</xdr:colOff>
      <xdr:row>123</xdr:row>
      <xdr:rowOff>155863</xdr:rowOff>
    </xdr:from>
    <xdr:ext cx="3965864" cy="2615045"/>
    <xdr:pic>
      <xdr:nvPicPr>
        <xdr:cNvPr id="388" name="Image 387"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787198" y="306509942"/>
          <a:ext cx="3965864" cy="2615045"/>
        </a:xfrm>
        <a:prstGeom prst="rect">
          <a:avLst/>
        </a:prstGeom>
      </xdr:spPr>
    </xdr:pic>
    <xdr:clientData/>
  </xdr:oneCellAnchor>
  <xdr:oneCellAnchor>
    <xdr:from>
      <xdr:col>8</xdr:col>
      <xdr:colOff>138546</xdr:colOff>
      <xdr:row>122</xdr:row>
      <xdr:rowOff>121227</xdr:rowOff>
    </xdr:from>
    <xdr:ext cx="3973133" cy="2596369"/>
    <xdr:pic>
      <xdr:nvPicPr>
        <xdr:cNvPr id="389" name="Image 388"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821835" y="303317016"/>
          <a:ext cx="3973133" cy="2596369"/>
        </a:xfrm>
        <a:prstGeom prst="rect">
          <a:avLst/>
        </a:prstGeom>
      </xdr:spPr>
    </xdr:pic>
    <xdr:clientData/>
  </xdr:oneCellAnchor>
  <xdr:oneCellAnchor>
    <xdr:from>
      <xdr:col>8</xdr:col>
      <xdr:colOff>138546</xdr:colOff>
      <xdr:row>123</xdr:row>
      <xdr:rowOff>121227</xdr:rowOff>
    </xdr:from>
    <xdr:ext cx="3973133" cy="2596369"/>
    <xdr:pic>
      <xdr:nvPicPr>
        <xdr:cNvPr id="390" name="Image 389"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821835" y="303317016"/>
          <a:ext cx="3973133" cy="2596369"/>
        </a:xfrm>
        <a:prstGeom prst="rect">
          <a:avLst/>
        </a:prstGeom>
      </xdr:spPr>
    </xdr:pic>
    <xdr:clientData/>
  </xdr:oneCellAnchor>
  <xdr:oneCellAnchor>
    <xdr:from>
      <xdr:col>8</xdr:col>
      <xdr:colOff>103909</xdr:colOff>
      <xdr:row>124</xdr:row>
      <xdr:rowOff>155863</xdr:rowOff>
    </xdr:from>
    <xdr:ext cx="3965864" cy="2615045"/>
    <xdr:pic>
      <xdr:nvPicPr>
        <xdr:cNvPr id="391" name="Image 390"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787198" y="309417574"/>
          <a:ext cx="3965864" cy="2615045"/>
        </a:xfrm>
        <a:prstGeom prst="rect">
          <a:avLst/>
        </a:prstGeom>
      </xdr:spPr>
    </xdr:pic>
    <xdr:clientData/>
  </xdr:oneCellAnchor>
  <xdr:oneCellAnchor>
    <xdr:from>
      <xdr:col>8</xdr:col>
      <xdr:colOff>138546</xdr:colOff>
      <xdr:row>124</xdr:row>
      <xdr:rowOff>121227</xdr:rowOff>
    </xdr:from>
    <xdr:ext cx="3973133" cy="2596369"/>
    <xdr:pic>
      <xdr:nvPicPr>
        <xdr:cNvPr id="392" name="Image 391" descr="Capture d’écran"/>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2821835" y="309382938"/>
          <a:ext cx="3973133" cy="2596369"/>
        </a:xfrm>
        <a:prstGeom prst="rect">
          <a:avLst/>
        </a:prstGeom>
      </xdr:spPr>
    </xdr:pic>
    <xdr:clientData/>
  </xdr:oneCellAnchor>
  <xdr:twoCellAnchor editAs="oneCell">
    <xdr:from>
      <xdr:col>8</xdr:col>
      <xdr:colOff>284079</xdr:colOff>
      <xdr:row>125</xdr:row>
      <xdr:rowOff>250658</xdr:rowOff>
    </xdr:from>
    <xdr:to>
      <xdr:col>8</xdr:col>
      <xdr:colOff>3943685</xdr:colOff>
      <xdr:row>125</xdr:row>
      <xdr:rowOff>2857500</xdr:rowOff>
    </xdr:to>
    <xdr:pic>
      <xdr:nvPicPr>
        <xdr:cNvPr id="68" name="Image 67" descr="Capture d’écran"/>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12967368" y="315327632"/>
          <a:ext cx="3659606" cy="2606842"/>
        </a:xfrm>
        <a:prstGeom prst="rect">
          <a:avLst/>
        </a:prstGeom>
      </xdr:spPr>
    </xdr:pic>
    <xdr:clientData/>
  </xdr:twoCellAnchor>
  <xdr:oneCellAnchor>
    <xdr:from>
      <xdr:col>8</xdr:col>
      <xdr:colOff>284079</xdr:colOff>
      <xdr:row>126</xdr:row>
      <xdr:rowOff>250658</xdr:rowOff>
    </xdr:from>
    <xdr:ext cx="3659606" cy="2606842"/>
    <xdr:pic>
      <xdr:nvPicPr>
        <xdr:cNvPr id="393" name="Image 392" descr="Capture d’écran"/>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12967368" y="315327632"/>
          <a:ext cx="3659606" cy="2606842"/>
        </a:xfrm>
        <a:prstGeom prst="rect">
          <a:avLst/>
        </a:prstGeom>
      </xdr:spPr>
    </xdr:pic>
    <xdr:clientData/>
  </xdr:oneCellAnchor>
  <xdr:oneCellAnchor>
    <xdr:from>
      <xdr:col>8</xdr:col>
      <xdr:colOff>284079</xdr:colOff>
      <xdr:row>127</xdr:row>
      <xdr:rowOff>250658</xdr:rowOff>
    </xdr:from>
    <xdr:ext cx="3659606" cy="2606842"/>
    <xdr:pic>
      <xdr:nvPicPr>
        <xdr:cNvPr id="394" name="Image 393" descr="Capture d’écran"/>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12967368" y="315327632"/>
          <a:ext cx="3659606" cy="2606842"/>
        </a:xfrm>
        <a:prstGeom prst="rect">
          <a:avLst/>
        </a:prstGeom>
      </xdr:spPr>
    </xdr:pic>
    <xdr:clientData/>
  </xdr:oneCellAnchor>
  <xdr:oneCellAnchor>
    <xdr:from>
      <xdr:col>8</xdr:col>
      <xdr:colOff>284079</xdr:colOff>
      <xdr:row>128</xdr:row>
      <xdr:rowOff>250658</xdr:rowOff>
    </xdr:from>
    <xdr:ext cx="3659606" cy="2606842"/>
    <xdr:pic>
      <xdr:nvPicPr>
        <xdr:cNvPr id="395" name="Image 394" descr="Capture d’écran"/>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12967368" y="315327632"/>
          <a:ext cx="3659606" cy="2606842"/>
        </a:xfrm>
        <a:prstGeom prst="rect">
          <a:avLst/>
        </a:prstGeom>
      </xdr:spPr>
    </xdr:pic>
    <xdr:clientData/>
  </xdr:oneCellAnchor>
  <xdr:oneCellAnchor>
    <xdr:from>
      <xdr:col>8</xdr:col>
      <xdr:colOff>284079</xdr:colOff>
      <xdr:row>129</xdr:row>
      <xdr:rowOff>250658</xdr:rowOff>
    </xdr:from>
    <xdr:ext cx="3659606" cy="2606842"/>
    <xdr:pic>
      <xdr:nvPicPr>
        <xdr:cNvPr id="396" name="Image 395" descr="Capture d’écran"/>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12967368" y="315327632"/>
          <a:ext cx="3659606" cy="2606842"/>
        </a:xfrm>
        <a:prstGeom prst="rect">
          <a:avLst/>
        </a:prstGeom>
      </xdr:spPr>
    </xdr:pic>
    <xdr:clientData/>
  </xdr:oneCellAnchor>
  <xdr:oneCellAnchor>
    <xdr:from>
      <xdr:col>8</xdr:col>
      <xdr:colOff>284079</xdr:colOff>
      <xdr:row>130</xdr:row>
      <xdr:rowOff>250658</xdr:rowOff>
    </xdr:from>
    <xdr:ext cx="3659606" cy="2606842"/>
    <xdr:pic>
      <xdr:nvPicPr>
        <xdr:cNvPr id="397" name="Image 396" descr="Capture d’écran"/>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12967368" y="315327632"/>
          <a:ext cx="3659606" cy="2606842"/>
        </a:xfrm>
        <a:prstGeom prst="rect">
          <a:avLst/>
        </a:prstGeom>
      </xdr:spPr>
    </xdr:pic>
    <xdr:clientData/>
  </xdr:oneCellAnchor>
  <xdr:oneCellAnchor>
    <xdr:from>
      <xdr:col>8</xdr:col>
      <xdr:colOff>284079</xdr:colOff>
      <xdr:row>131</xdr:row>
      <xdr:rowOff>250658</xdr:rowOff>
    </xdr:from>
    <xdr:ext cx="3659606" cy="2606842"/>
    <xdr:pic>
      <xdr:nvPicPr>
        <xdr:cNvPr id="398" name="Image 397" descr="Capture d’écran"/>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12967368" y="315327632"/>
          <a:ext cx="3659606" cy="2606842"/>
        </a:xfrm>
        <a:prstGeom prst="rect">
          <a:avLst/>
        </a:prstGeom>
      </xdr:spPr>
    </xdr:pic>
    <xdr:clientData/>
  </xdr:oneCellAnchor>
  <xdr:oneCellAnchor>
    <xdr:from>
      <xdr:col>8</xdr:col>
      <xdr:colOff>168087</xdr:colOff>
      <xdr:row>133</xdr:row>
      <xdr:rowOff>210934</xdr:rowOff>
    </xdr:from>
    <xdr:ext cx="3795993" cy="2534507"/>
    <xdr:pic>
      <xdr:nvPicPr>
        <xdr:cNvPr id="399" name="Image 398"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851376" y="335758302"/>
          <a:ext cx="3795993" cy="2534507"/>
        </a:xfrm>
        <a:prstGeom prst="rect">
          <a:avLst/>
        </a:prstGeom>
      </xdr:spPr>
    </xdr:pic>
    <xdr:clientData/>
  </xdr:oneCellAnchor>
  <xdr:oneCellAnchor>
    <xdr:from>
      <xdr:col>8</xdr:col>
      <xdr:colOff>168087</xdr:colOff>
      <xdr:row>134</xdr:row>
      <xdr:rowOff>210934</xdr:rowOff>
    </xdr:from>
    <xdr:ext cx="3795993" cy="2534507"/>
    <xdr:pic>
      <xdr:nvPicPr>
        <xdr:cNvPr id="400" name="Image 399"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851376" y="335758302"/>
          <a:ext cx="3795993" cy="2534507"/>
        </a:xfrm>
        <a:prstGeom prst="rect">
          <a:avLst/>
        </a:prstGeom>
      </xdr:spPr>
    </xdr:pic>
    <xdr:clientData/>
  </xdr:oneCellAnchor>
  <xdr:oneCellAnchor>
    <xdr:from>
      <xdr:col>8</xdr:col>
      <xdr:colOff>168087</xdr:colOff>
      <xdr:row>135</xdr:row>
      <xdr:rowOff>210934</xdr:rowOff>
    </xdr:from>
    <xdr:ext cx="3795993" cy="2534507"/>
    <xdr:pic>
      <xdr:nvPicPr>
        <xdr:cNvPr id="401" name="Image 400"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851376" y="335758302"/>
          <a:ext cx="3795993" cy="2534507"/>
        </a:xfrm>
        <a:prstGeom prst="rect">
          <a:avLst/>
        </a:prstGeom>
      </xdr:spPr>
    </xdr:pic>
    <xdr:clientData/>
  </xdr:oneCellAnchor>
  <xdr:oneCellAnchor>
    <xdr:from>
      <xdr:col>8</xdr:col>
      <xdr:colOff>168087</xdr:colOff>
      <xdr:row>136</xdr:row>
      <xdr:rowOff>210934</xdr:rowOff>
    </xdr:from>
    <xdr:ext cx="3795993" cy="2534507"/>
    <xdr:pic>
      <xdr:nvPicPr>
        <xdr:cNvPr id="402" name="Image 401"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851376" y="335758302"/>
          <a:ext cx="3795993" cy="2534507"/>
        </a:xfrm>
        <a:prstGeom prst="rect">
          <a:avLst/>
        </a:prstGeom>
      </xdr:spPr>
    </xdr:pic>
    <xdr:clientData/>
  </xdr:oneCellAnchor>
  <xdr:oneCellAnchor>
    <xdr:from>
      <xdr:col>8</xdr:col>
      <xdr:colOff>168087</xdr:colOff>
      <xdr:row>137</xdr:row>
      <xdr:rowOff>210934</xdr:rowOff>
    </xdr:from>
    <xdr:ext cx="3795993" cy="2534507"/>
    <xdr:pic>
      <xdr:nvPicPr>
        <xdr:cNvPr id="403" name="Image 402"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851376" y="335758302"/>
          <a:ext cx="3795993" cy="2534507"/>
        </a:xfrm>
        <a:prstGeom prst="rect">
          <a:avLst/>
        </a:prstGeom>
      </xdr:spPr>
    </xdr:pic>
    <xdr:clientData/>
  </xdr:oneCellAnchor>
  <xdr:oneCellAnchor>
    <xdr:from>
      <xdr:col>8</xdr:col>
      <xdr:colOff>168087</xdr:colOff>
      <xdr:row>138</xdr:row>
      <xdr:rowOff>210934</xdr:rowOff>
    </xdr:from>
    <xdr:ext cx="3795993" cy="2534507"/>
    <xdr:pic>
      <xdr:nvPicPr>
        <xdr:cNvPr id="404" name="Image 403" descr="Capture d’écran"/>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2851376" y="335758302"/>
          <a:ext cx="3795993" cy="2534507"/>
        </a:xfrm>
        <a:prstGeom prst="rect">
          <a:avLst/>
        </a:prstGeom>
      </xdr:spPr>
    </xdr:pic>
    <xdr:clientData/>
  </xdr:oneCellAnchor>
  <xdr:twoCellAnchor editAs="oneCell">
    <xdr:from>
      <xdr:col>8</xdr:col>
      <xdr:colOff>0</xdr:colOff>
      <xdr:row>139</xdr:row>
      <xdr:rowOff>1</xdr:rowOff>
    </xdr:from>
    <xdr:to>
      <xdr:col>8</xdr:col>
      <xdr:colOff>4094079</xdr:colOff>
      <xdr:row>139</xdr:row>
      <xdr:rowOff>2773949</xdr:rowOff>
    </xdr:to>
    <xdr:pic>
      <xdr:nvPicPr>
        <xdr:cNvPr id="69" name="Image 68" descr="Capture d’écran"/>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12683289" y="355900790"/>
          <a:ext cx="4094079" cy="2773948"/>
        </a:xfrm>
        <a:prstGeom prst="rect">
          <a:avLst/>
        </a:prstGeom>
      </xdr:spPr>
    </xdr:pic>
    <xdr:clientData/>
  </xdr:twoCellAnchor>
  <xdr:oneCellAnchor>
    <xdr:from>
      <xdr:col>8</xdr:col>
      <xdr:colOff>0</xdr:colOff>
      <xdr:row>140</xdr:row>
      <xdr:rowOff>1</xdr:rowOff>
    </xdr:from>
    <xdr:ext cx="4094079" cy="2773948"/>
    <xdr:pic>
      <xdr:nvPicPr>
        <xdr:cNvPr id="407" name="Image 406" descr="Capture d’écran"/>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12683289" y="355900790"/>
          <a:ext cx="4094079" cy="2773948"/>
        </a:xfrm>
        <a:prstGeom prst="rect">
          <a:avLst/>
        </a:prstGeom>
      </xdr:spPr>
    </xdr:pic>
    <xdr:clientData/>
  </xdr:oneCellAnchor>
  <xdr:oneCellAnchor>
    <xdr:from>
      <xdr:col>8</xdr:col>
      <xdr:colOff>0</xdr:colOff>
      <xdr:row>141</xdr:row>
      <xdr:rowOff>1</xdr:rowOff>
    </xdr:from>
    <xdr:ext cx="4094079" cy="2773948"/>
    <xdr:pic>
      <xdr:nvPicPr>
        <xdr:cNvPr id="408" name="Image 407" descr="Capture d’écran"/>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12683289" y="355900790"/>
          <a:ext cx="4094079" cy="2773948"/>
        </a:xfrm>
        <a:prstGeom prst="rect">
          <a:avLst/>
        </a:prstGeom>
      </xdr:spPr>
    </xdr:pic>
    <xdr:clientData/>
  </xdr:oneCellAnchor>
  <xdr:oneCellAnchor>
    <xdr:from>
      <xdr:col>8</xdr:col>
      <xdr:colOff>0</xdr:colOff>
      <xdr:row>142</xdr:row>
      <xdr:rowOff>1</xdr:rowOff>
    </xdr:from>
    <xdr:ext cx="4094079" cy="2773948"/>
    <xdr:pic>
      <xdr:nvPicPr>
        <xdr:cNvPr id="409" name="Image 408" descr="Capture d’écran"/>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12683289" y="355900790"/>
          <a:ext cx="4094079" cy="2773948"/>
        </a:xfrm>
        <a:prstGeom prst="rect">
          <a:avLst/>
        </a:prstGeom>
      </xdr:spPr>
    </xdr:pic>
    <xdr:clientData/>
  </xdr:oneCellAnchor>
  <xdr:oneCellAnchor>
    <xdr:from>
      <xdr:col>8</xdr:col>
      <xdr:colOff>0</xdr:colOff>
      <xdr:row>143</xdr:row>
      <xdr:rowOff>1</xdr:rowOff>
    </xdr:from>
    <xdr:ext cx="4094079" cy="2773948"/>
    <xdr:pic>
      <xdr:nvPicPr>
        <xdr:cNvPr id="410" name="Image 409" descr="Capture d’écran"/>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12683289" y="355900790"/>
          <a:ext cx="4094079" cy="2773948"/>
        </a:xfrm>
        <a:prstGeom prst="rect">
          <a:avLst/>
        </a:prstGeom>
      </xdr:spPr>
    </xdr:pic>
    <xdr:clientData/>
  </xdr:oneCellAnchor>
  <xdr:oneCellAnchor>
    <xdr:from>
      <xdr:col>8</xdr:col>
      <xdr:colOff>0</xdr:colOff>
      <xdr:row>144</xdr:row>
      <xdr:rowOff>1</xdr:rowOff>
    </xdr:from>
    <xdr:ext cx="4094079" cy="2773948"/>
    <xdr:pic>
      <xdr:nvPicPr>
        <xdr:cNvPr id="411" name="Image 410" descr="Capture d’écran"/>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12683289" y="355900790"/>
          <a:ext cx="4094079" cy="2773948"/>
        </a:xfrm>
        <a:prstGeom prst="rect">
          <a:avLst/>
        </a:prstGeom>
      </xdr:spPr>
    </xdr:pic>
    <xdr:clientData/>
  </xdr:oneCellAnchor>
  <xdr:oneCellAnchor>
    <xdr:from>
      <xdr:col>8</xdr:col>
      <xdr:colOff>919080</xdr:colOff>
      <xdr:row>194</xdr:row>
      <xdr:rowOff>1</xdr:rowOff>
    </xdr:from>
    <xdr:ext cx="3926974" cy="2723817"/>
    <xdr:pic>
      <xdr:nvPicPr>
        <xdr:cNvPr id="413" name="Image 412" descr="Capture d’écran"/>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16677106" y="522721975"/>
          <a:ext cx="3926974" cy="2723817"/>
        </a:xfrm>
        <a:prstGeom prst="rect">
          <a:avLst/>
        </a:prstGeom>
      </xdr:spPr>
    </xdr:pic>
    <xdr:clientData/>
  </xdr:oneCellAnchor>
  <xdr:twoCellAnchor editAs="oneCell">
    <xdr:from>
      <xdr:col>8</xdr:col>
      <xdr:colOff>50131</xdr:colOff>
      <xdr:row>195</xdr:row>
      <xdr:rowOff>116973</xdr:rowOff>
    </xdr:from>
    <xdr:to>
      <xdr:col>8</xdr:col>
      <xdr:colOff>4089295</xdr:colOff>
      <xdr:row>195</xdr:row>
      <xdr:rowOff>3024605</xdr:rowOff>
    </xdr:to>
    <xdr:pic>
      <xdr:nvPicPr>
        <xdr:cNvPr id="70" name="Image 69" descr="Capture d’écran"/>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12733420" y="510456447"/>
          <a:ext cx="4039164" cy="2907632"/>
        </a:xfrm>
        <a:prstGeom prst="rect">
          <a:avLst/>
        </a:prstGeom>
      </xdr:spPr>
    </xdr:pic>
    <xdr:clientData/>
  </xdr:twoCellAnchor>
  <xdr:twoCellAnchor editAs="oneCell">
    <xdr:from>
      <xdr:col>8</xdr:col>
      <xdr:colOff>83553</xdr:colOff>
      <xdr:row>196</xdr:row>
      <xdr:rowOff>83553</xdr:rowOff>
    </xdr:from>
    <xdr:to>
      <xdr:col>8</xdr:col>
      <xdr:colOff>4122717</xdr:colOff>
      <xdr:row>196</xdr:row>
      <xdr:rowOff>2991185</xdr:rowOff>
    </xdr:to>
    <xdr:pic>
      <xdr:nvPicPr>
        <xdr:cNvPr id="421" name="Image 420" descr="Capture d’écran"/>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12766842" y="513464342"/>
          <a:ext cx="4039164" cy="2907632"/>
        </a:xfrm>
        <a:prstGeom prst="rect">
          <a:avLst/>
        </a:prstGeom>
      </xdr:spPr>
    </xdr:pic>
    <xdr:clientData/>
  </xdr:twoCellAnchor>
  <xdr:twoCellAnchor editAs="oneCell">
    <xdr:from>
      <xdr:col>8</xdr:col>
      <xdr:colOff>33421</xdr:colOff>
      <xdr:row>197</xdr:row>
      <xdr:rowOff>100263</xdr:rowOff>
    </xdr:from>
    <xdr:to>
      <xdr:col>8</xdr:col>
      <xdr:colOff>4072585</xdr:colOff>
      <xdr:row>197</xdr:row>
      <xdr:rowOff>3007895</xdr:rowOff>
    </xdr:to>
    <xdr:pic>
      <xdr:nvPicPr>
        <xdr:cNvPr id="422" name="Image 421" descr="Capture d’écran"/>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12716710" y="516522368"/>
          <a:ext cx="4039164" cy="2907632"/>
        </a:xfrm>
        <a:prstGeom prst="rect">
          <a:avLst/>
        </a:prstGeom>
      </xdr:spPr>
    </xdr:pic>
    <xdr:clientData/>
  </xdr:twoCellAnchor>
  <xdr:twoCellAnchor editAs="oneCell">
    <xdr:from>
      <xdr:col>8</xdr:col>
      <xdr:colOff>83553</xdr:colOff>
      <xdr:row>198</xdr:row>
      <xdr:rowOff>83552</xdr:rowOff>
    </xdr:from>
    <xdr:to>
      <xdr:col>8</xdr:col>
      <xdr:colOff>3960395</xdr:colOff>
      <xdr:row>198</xdr:row>
      <xdr:rowOff>2991184</xdr:rowOff>
    </xdr:to>
    <xdr:pic>
      <xdr:nvPicPr>
        <xdr:cNvPr id="423" name="Image 422" descr="Capture d’écran"/>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12766842" y="522721973"/>
          <a:ext cx="3876842" cy="2907632"/>
        </a:xfrm>
        <a:prstGeom prst="rect">
          <a:avLst/>
        </a:prstGeom>
      </xdr:spPr>
    </xdr:pic>
    <xdr:clientData/>
  </xdr:twoCellAnchor>
  <xdr:twoCellAnchor editAs="oneCell">
    <xdr:from>
      <xdr:col>8</xdr:col>
      <xdr:colOff>0</xdr:colOff>
      <xdr:row>58</xdr:row>
      <xdr:rowOff>0</xdr:rowOff>
    </xdr:from>
    <xdr:to>
      <xdr:col>8</xdr:col>
      <xdr:colOff>3914383</xdr:colOff>
      <xdr:row>58</xdr:row>
      <xdr:rowOff>2122925</xdr:rowOff>
    </xdr:to>
    <xdr:pic>
      <xdr:nvPicPr>
        <xdr:cNvPr id="380" name="Image 379" descr="Capture d’écran"/>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683289" y="133767763"/>
          <a:ext cx="3914383" cy="2122925"/>
        </a:xfrm>
        <a:prstGeom prst="rect">
          <a:avLst/>
        </a:prstGeom>
      </xdr:spPr>
    </xdr:pic>
    <xdr:clientData/>
  </xdr:twoCellAnchor>
  <xdr:twoCellAnchor editAs="oneCell">
    <xdr:from>
      <xdr:col>8</xdr:col>
      <xdr:colOff>0</xdr:colOff>
      <xdr:row>350</xdr:row>
      <xdr:rowOff>200527</xdr:rowOff>
    </xdr:from>
    <xdr:to>
      <xdr:col>8</xdr:col>
      <xdr:colOff>4929606</xdr:colOff>
      <xdr:row>351</xdr:row>
      <xdr:rowOff>0</xdr:rowOff>
    </xdr:to>
    <xdr:pic>
      <xdr:nvPicPr>
        <xdr:cNvPr id="40" name="Image 39" descr="Capture d’écran"/>
        <xdr:cNvPicPr>
          <a:picLocks noChangeAspect="1"/>
        </xdr:cNvPicPr>
      </xdr:nvPicPr>
      <xdr:blipFill>
        <a:blip xmlns:r="http://schemas.openxmlformats.org/officeDocument/2006/relationships" r:embed="rId92">
          <a:extLst>
            <a:ext uri="{28A0092B-C50C-407E-A947-70E740481C1C}">
              <a14:useLocalDpi xmlns:a14="http://schemas.microsoft.com/office/drawing/2010/main" val="0"/>
            </a:ext>
          </a:extLst>
        </a:blip>
        <a:stretch>
          <a:fillRect/>
        </a:stretch>
      </xdr:blipFill>
      <xdr:spPr>
        <a:xfrm>
          <a:off x="12683289" y="946651316"/>
          <a:ext cx="4929606" cy="2189078"/>
        </a:xfrm>
        <a:prstGeom prst="rect">
          <a:avLst/>
        </a:prstGeom>
      </xdr:spPr>
    </xdr:pic>
    <xdr:clientData/>
  </xdr:twoCellAnchor>
  <xdr:twoCellAnchor editAs="oneCell">
    <xdr:from>
      <xdr:col>8</xdr:col>
      <xdr:colOff>83552</xdr:colOff>
      <xdr:row>351</xdr:row>
      <xdr:rowOff>167105</xdr:rowOff>
    </xdr:from>
    <xdr:to>
      <xdr:col>9</xdr:col>
      <xdr:colOff>1012332</xdr:colOff>
      <xdr:row>351</xdr:row>
      <xdr:rowOff>3241842</xdr:rowOff>
    </xdr:to>
    <xdr:pic>
      <xdr:nvPicPr>
        <xdr:cNvPr id="405" name="Image 404" descr="Capture d’écran"/>
        <xdr:cNvPicPr>
          <a:picLocks noChangeAspect="1"/>
        </xdr:cNvPicPr>
      </xdr:nvPicPr>
      <xdr:blipFill>
        <a:blip xmlns:r="http://schemas.openxmlformats.org/officeDocument/2006/relationships" r:embed="rId92">
          <a:extLst>
            <a:ext uri="{28A0092B-C50C-407E-A947-70E740481C1C}">
              <a14:useLocalDpi xmlns:a14="http://schemas.microsoft.com/office/drawing/2010/main" val="0"/>
            </a:ext>
          </a:extLst>
        </a:blip>
        <a:stretch>
          <a:fillRect/>
        </a:stretch>
      </xdr:blipFill>
      <xdr:spPr>
        <a:xfrm>
          <a:off x="12766841" y="949007500"/>
          <a:ext cx="6342991" cy="3074737"/>
        </a:xfrm>
        <a:prstGeom prst="rect">
          <a:avLst/>
        </a:prstGeom>
      </xdr:spPr>
    </xdr:pic>
    <xdr:clientData/>
  </xdr:twoCellAnchor>
  <xdr:twoCellAnchor editAs="oneCell">
    <xdr:from>
      <xdr:col>8</xdr:col>
      <xdr:colOff>0</xdr:colOff>
      <xdr:row>352</xdr:row>
      <xdr:rowOff>0</xdr:rowOff>
    </xdr:from>
    <xdr:to>
      <xdr:col>8</xdr:col>
      <xdr:colOff>4929606</xdr:colOff>
      <xdr:row>352</xdr:row>
      <xdr:rowOff>2389605</xdr:rowOff>
    </xdr:to>
    <xdr:pic>
      <xdr:nvPicPr>
        <xdr:cNvPr id="406" name="Image 405" descr="Capture d’écran"/>
        <xdr:cNvPicPr>
          <a:picLocks noChangeAspect="1"/>
        </xdr:cNvPicPr>
      </xdr:nvPicPr>
      <xdr:blipFill>
        <a:blip xmlns:r="http://schemas.openxmlformats.org/officeDocument/2006/relationships" r:embed="rId92">
          <a:extLst>
            <a:ext uri="{28A0092B-C50C-407E-A947-70E740481C1C}">
              <a14:useLocalDpi xmlns:a14="http://schemas.microsoft.com/office/drawing/2010/main" val="0"/>
            </a:ext>
          </a:extLst>
        </a:blip>
        <a:stretch>
          <a:fillRect/>
        </a:stretch>
      </xdr:blipFill>
      <xdr:spPr>
        <a:xfrm>
          <a:off x="12683289" y="954421711"/>
          <a:ext cx="4929606" cy="2389605"/>
        </a:xfrm>
        <a:prstGeom prst="rect">
          <a:avLst/>
        </a:prstGeom>
      </xdr:spPr>
    </xdr:pic>
    <xdr:clientData/>
  </xdr:twoCellAnchor>
  <xdr:twoCellAnchor editAs="oneCell">
    <xdr:from>
      <xdr:col>8</xdr:col>
      <xdr:colOff>1336842</xdr:colOff>
      <xdr:row>372</xdr:row>
      <xdr:rowOff>183816</xdr:rowOff>
    </xdr:from>
    <xdr:to>
      <xdr:col>8</xdr:col>
      <xdr:colOff>3893553</xdr:colOff>
      <xdr:row>372</xdr:row>
      <xdr:rowOff>2297189</xdr:rowOff>
    </xdr:to>
    <xdr:pic>
      <xdr:nvPicPr>
        <xdr:cNvPr id="412" name="Image 411" descr="Capture d’écran"/>
        <xdr:cNvPicPr>
          <a:picLocks noChangeAspect="1"/>
        </xdr:cNvPicPr>
      </xdr:nvPicPr>
      <xdr:blipFill>
        <a:blip xmlns:r="http://schemas.openxmlformats.org/officeDocument/2006/relationships" r:embed="rId93">
          <a:extLst>
            <a:ext uri="{28A0092B-C50C-407E-A947-70E740481C1C}">
              <a14:useLocalDpi xmlns:a14="http://schemas.microsoft.com/office/drawing/2010/main" val="0"/>
            </a:ext>
          </a:extLst>
        </a:blip>
        <a:stretch>
          <a:fillRect/>
        </a:stretch>
      </xdr:blipFill>
      <xdr:spPr>
        <a:xfrm>
          <a:off x="14020131" y="959769079"/>
          <a:ext cx="2556711" cy="2113373"/>
        </a:xfrm>
        <a:prstGeom prst="rect">
          <a:avLst/>
        </a:prstGeom>
      </xdr:spPr>
    </xdr:pic>
    <xdr:clientData/>
  </xdr:twoCellAnchor>
  <xdr:twoCellAnchor editAs="oneCell">
    <xdr:from>
      <xdr:col>8</xdr:col>
      <xdr:colOff>250658</xdr:colOff>
      <xdr:row>33</xdr:row>
      <xdr:rowOff>183816</xdr:rowOff>
    </xdr:from>
    <xdr:to>
      <xdr:col>8</xdr:col>
      <xdr:colOff>3275264</xdr:colOff>
      <xdr:row>33</xdr:row>
      <xdr:rowOff>2606842</xdr:rowOff>
    </xdr:to>
    <xdr:pic>
      <xdr:nvPicPr>
        <xdr:cNvPr id="76" name="Image 75" descr="Capture d’écran"/>
        <xdr:cNvPicPr>
          <a:picLocks noChangeAspect="1"/>
        </xdr:cNvPicPr>
      </xdr:nvPicPr>
      <xdr:blipFill>
        <a:blip xmlns:r="http://schemas.openxmlformats.org/officeDocument/2006/relationships" r:embed="rId94">
          <a:extLst>
            <a:ext uri="{28A0092B-C50C-407E-A947-70E740481C1C}">
              <a14:useLocalDpi xmlns:a14="http://schemas.microsoft.com/office/drawing/2010/main" val="0"/>
            </a:ext>
          </a:extLst>
        </a:blip>
        <a:stretch>
          <a:fillRect/>
        </a:stretch>
      </xdr:blipFill>
      <xdr:spPr>
        <a:xfrm>
          <a:off x="12933947" y="76851711"/>
          <a:ext cx="3024606" cy="2423026"/>
        </a:xfrm>
        <a:prstGeom prst="rect">
          <a:avLst/>
        </a:prstGeom>
      </xdr:spPr>
    </xdr:pic>
    <xdr:clientData/>
  </xdr:twoCellAnchor>
  <xdr:twoCellAnchor editAs="oneCell">
    <xdr:from>
      <xdr:col>8</xdr:col>
      <xdr:colOff>233948</xdr:colOff>
      <xdr:row>34</xdr:row>
      <xdr:rowOff>434474</xdr:rowOff>
    </xdr:from>
    <xdr:to>
      <xdr:col>8</xdr:col>
      <xdr:colOff>3258554</xdr:colOff>
      <xdr:row>34</xdr:row>
      <xdr:rowOff>2857500</xdr:rowOff>
    </xdr:to>
    <xdr:pic>
      <xdr:nvPicPr>
        <xdr:cNvPr id="417" name="Image 416" descr="Capture d’écran"/>
        <xdr:cNvPicPr>
          <a:picLocks noChangeAspect="1"/>
        </xdr:cNvPicPr>
      </xdr:nvPicPr>
      <xdr:blipFill>
        <a:blip xmlns:r="http://schemas.openxmlformats.org/officeDocument/2006/relationships" r:embed="rId94">
          <a:extLst>
            <a:ext uri="{28A0092B-C50C-407E-A947-70E740481C1C}">
              <a14:useLocalDpi xmlns:a14="http://schemas.microsoft.com/office/drawing/2010/main" val="0"/>
            </a:ext>
          </a:extLst>
        </a:blip>
        <a:stretch>
          <a:fillRect/>
        </a:stretch>
      </xdr:blipFill>
      <xdr:spPr>
        <a:xfrm>
          <a:off x="12917237" y="80010000"/>
          <a:ext cx="3024606" cy="2423026"/>
        </a:xfrm>
        <a:prstGeom prst="rect">
          <a:avLst/>
        </a:prstGeom>
      </xdr:spPr>
    </xdr:pic>
    <xdr:clientData/>
  </xdr:twoCellAnchor>
  <xdr:twoCellAnchor editAs="oneCell">
    <xdr:from>
      <xdr:col>8</xdr:col>
      <xdr:colOff>66843</xdr:colOff>
      <xdr:row>281</xdr:row>
      <xdr:rowOff>66842</xdr:rowOff>
    </xdr:from>
    <xdr:to>
      <xdr:col>8</xdr:col>
      <xdr:colOff>4060658</xdr:colOff>
      <xdr:row>281</xdr:row>
      <xdr:rowOff>3241842</xdr:rowOff>
    </xdr:to>
    <xdr:pic>
      <xdr:nvPicPr>
        <xdr:cNvPr id="77" name="Image 76" descr="Capture d’écran"/>
        <xdr:cNvPicPr>
          <a:picLocks noChangeAspect="1"/>
        </xdr:cNvPicPr>
      </xdr:nvPicPr>
      <xdr:blipFill>
        <a:blip xmlns:r="http://schemas.openxmlformats.org/officeDocument/2006/relationships" r:embed="rId95">
          <a:extLst>
            <a:ext uri="{28A0092B-C50C-407E-A947-70E740481C1C}">
              <a14:useLocalDpi xmlns:a14="http://schemas.microsoft.com/office/drawing/2010/main" val="0"/>
            </a:ext>
          </a:extLst>
        </a:blip>
        <a:stretch>
          <a:fillRect/>
        </a:stretch>
      </xdr:blipFill>
      <xdr:spPr>
        <a:xfrm>
          <a:off x="12750132" y="748464474"/>
          <a:ext cx="3993815" cy="3175000"/>
        </a:xfrm>
        <a:prstGeom prst="rect">
          <a:avLst/>
        </a:prstGeom>
      </xdr:spPr>
    </xdr:pic>
    <xdr:clientData/>
  </xdr:twoCellAnchor>
  <xdr:twoCellAnchor editAs="oneCell">
    <xdr:from>
      <xdr:col>8</xdr:col>
      <xdr:colOff>0</xdr:colOff>
      <xdr:row>288</xdr:row>
      <xdr:rowOff>0</xdr:rowOff>
    </xdr:from>
    <xdr:to>
      <xdr:col>8</xdr:col>
      <xdr:colOff>4060658</xdr:colOff>
      <xdr:row>288</xdr:row>
      <xdr:rowOff>3258553</xdr:rowOff>
    </xdr:to>
    <xdr:pic>
      <xdr:nvPicPr>
        <xdr:cNvPr id="22" name="Image 21" descr="Capture d’écran"/>
        <xdr:cNvPicPr>
          <a:picLocks noChangeAspect="1"/>
        </xdr:cNvPicPr>
      </xdr:nvPicPr>
      <xdr:blipFill>
        <a:blip xmlns:r="http://schemas.openxmlformats.org/officeDocument/2006/relationships" r:embed="rId96">
          <a:extLst>
            <a:ext uri="{28A0092B-C50C-407E-A947-70E740481C1C}">
              <a14:useLocalDpi xmlns:a14="http://schemas.microsoft.com/office/drawing/2010/main" val="0"/>
            </a:ext>
          </a:extLst>
        </a:blip>
        <a:stretch>
          <a:fillRect/>
        </a:stretch>
      </xdr:blipFill>
      <xdr:spPr>
        <a:xfrm>
          <a:off x="12683289" y="769152105"/>
          <a:ext cx="4060658" cy="3258553"/>
        </a:xfrm>
        <a:prstGeom prst="rect">
          <a:avLst/>
        </a:prstGeom>
      </xdr:spPr>
    </xdr:pic>
    <xdr:clientData/>
  </xdr:twoCellAnchor>
  <xdr:twoCellAnchor editAs="oneCell">
    <xdr:from>
      <xdr:col>8</xdr:col>
      <xdr:colOff>0</xdr:colOff>
      <xdr:row>289</xdr:row>
      <xdr:rowOff>100263</xdr:rowOff>
    </xdr:from>
    <xdr:to>
      <xdr:col>8</xdr:col>
      <xdr:colOff>4060658</xdr:colOff>
      <xdr:row>289</xdr:row>
      <xdr:rowOff>3358816</xdr:rowOff>
    </xdr:to>
    <xdr:pic>
      <xdr:nvPicPr>
        <xdr:cNvPr id="438" name="Image 437" descr="Capture d’écran"/>
        <xdr:cNvPicPr>
          <a:picLocks noChangeAspect="1"/>
        </xdr:cNvPicPr>
      </xdr:nvPicPr>
      <xdr:blipFill>
        <a:blip xmlns:r="http://schemas.openxmlformats.org/officeDocument/2006/relationships" r:embed="rId96">
          <a:extLst>
            <a:ext uri="{28A0092B-C50C-407E-A947-70E740481C1C}">
              <a14:useLocalDpi xmlns:a14="http://schemas.microsoft.com/office/drawing/2010/main" val="0"/>
            </a:ext>
          </a:extLst>
        </a:blip>
        <a:stretch>
          <a:fillRect/>
        </a:stretch>
      </xdr:blipFill>
      <xdr:spPr>
        <a:xfrm>
          <a:off x="12683289" y="772527631"/>
          <a:ext cx="4060658" cy="3258553"/>
        </a:xfrm>
        <a:prstGeom prst="rect">
          <a:avLst/>
        </a:prstGeom>
      </xdr:spPr>
    </xdr:pic>
    <xdr:clientData/>
  </xdr:twoCellAnchor>
  <xdr:twoCellAnchor editAs="oneCell">
    <xdr:from>
      <xdr:col>8</xdr:col>
      <xdr:colOff>16710</xdr:colOff>
      <xdr:row>290</xdr:row>
      <xdr:rowOff>100263</xdr:rowOff>
    </xdr:from>
    <xdr:to>
      <xdr:col>8</xdr:col>
      <xdr:colOff>4077368</xdr:colOff>
      <xdr:row>290</xdr:row>
      <xdr:rowOff>3358816</xdr:rowOff>
    </xdr:to>
    <xdr:pic>
      <xdr:nvPicPr>
        <xdr:cNvPr id="439" name="Image 438" descr="Capture d’écran"/>
        <xdr:cNvPicPr>
          <a:picLocks noChangeAspect="1"/>
        </xdr:cNvPicPr>
      </xdr:nvPicPr>
      <xdr:blipFill>
        <a:blip xmlns:r="http://schemas.openxmlformats.org/officeDocument/2006/relationships" r:embed="rId96">
          <a:extLst>
            <a:ext uri="{28A0092B-C50C-407E-A947-70E740481C1C}">
              <a14:useLocalDpi xmlns:a14="http://schemas.microsoft.com/office/drawing/2010/main" val="0"/>
            </a:ext>
          </a:extLst>
        </a:blip>
        <a:stretch>
          <a:fillRect/>
        </a:stretch>
      </xdr:blipFill>
      <xdr:spPr>
        <a:xfrm>
          <a:off x="12699999" y="775953289"/>
          <a:ext cx="4060658" cy="3258553"/>
        </a:xfrm>
        <a:prstGeom prst="rect">
          <a:avLst/>
        </a:prstGeom>
      </xdr:spPr>
    </xdr:pic>
    <xdr:clientData/>
  </xdr:twoCellAnchor>
  <xdr:twoCellAnchor editAs="oneCell">
    <xdr:from>
      <xdr:col>8</xdr:col>
      <xdr:colOff>133684</xdr:colOff>
      <xdr:row>291</xdr:row>
      <xdr:rowOff>167105</xdr:rowOff>
    </xdr:from>
    <xdr:to>
      <xdr:col>8</xdr:col>
      <xdr:colOff>4194342</xdr:colOff>
      <xdr:row>291</xdr:row>
      <xdr:rowOff>3425658</xdr:rowOff>
    </xdr:to>
    <xdr:pic>
      <xdr:nvPicPr>
        <xdr:cNvPr id="440" name="Image 439" descr="Capture d’écran"/>
        <xdr:cNvPicPr>
          <a:picLocks noChangeAspect="1"/>
        </xdr:cNvPicPr>
      </xdr:nvPicPr>
      <xdr:blipFill>
        <a:blip xmlns:r="http://schemas.openxmlformats.org/officeDocument/2006/relationships" r:embed="rId96">
          <a:extLst>
            <a:ext uri="{28A0092B-C50C-407E-A947-70E740481C1C}">
              <a14:useLocalDpi xmlns:a14="http://schemas.microsoft.com/office/drawing/2010/main" val="0"/>
            </a:ext>
          </a:extLst>
        </a:blip>
        <a:stretch>
          <a:fillRect/>
        </a:stretch>
      </xdr:blipFill>
      <xdr:spPr>
        <a:xfrm>
          <a:off x="12816973" y="779512631"/>
          <a:ext cx="4060658" cy="3258553"/>
        </a:xfrm>
        <a:prstGeom prst="rect">
          <a:avLst/>
        </a:prstGeom>
      </xdr:spPr>
    </xdr:pic>
    <xdr:clientData/>
  </xdr:twoCellAnchor>
  <xdr:oneCellAnchor>
    <xdr:from>
      <xdr:col>8</xdr:col>
      <xdr:colOff>83553</xdr:colOff>
      <xdr:row>199</xdr:row>
      <xdr:rowOff>83552</xdr:rowOff>
    </xdr:from>
    <xdr:ext cx="3876842" cy="2907632"/>
    <xdr:pic>
      <xdr:nvPicPr>
        <xdr:cNvPr id="441" name="Image 440" descr="Capture d’écran"/>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12766842" y="522721973"/>
          <a:ext cx="3876842" cy="2907632"/>
        </a:xfrm>
        <a:prstGeom prst="rect">
          <a:avLst/>
        </a:prstGeom>
      </xdr:spPr>
    </xdr:pic>
    <xdr:clientData/>
  </xdr:oneCellAnchor>
  <xdr:oneCellAnchor>
    <xdr:from>
      <xdr:col>8</xdr:col>
      <xdr:colOff>685131</xdr:colOff>
      <xdr:row>180</xdr:row>
      <xdr:rowOff>233947</xdr:rowOff>
    </xdr:from>
    <xdr:ext cx="2773947" cy="2648320"/>
    <xdr:pic>
      <xdr:nvPicPr>
        <xdr:cNvPr id="442" name="Image 441" descr="Capture d’écran"/>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13368420" y="470484868"/>
          <a:ext cx="2773947" cy="2648320"/>
        </a:xfrm>
        <a:prstGeom prst="rect">
          <a:avLst/>
        </a:prstGeom>
      </xdr:spPr>
    </xdr:pic>
    <xdr:clientData/>
  </xdr:oneCellAnchor>
  <xdr:oneCellAnchor>
    <xdr:from>
      <xdr:col>8</xdr:col>
      <xdr:colOff>852237</xdr:colOff>
      <xdr:row>184</xdr:row>
      <xdr:rowOff>16711</xdr:rowOff>
    </xdr:from>
    <xdr:ext cx="2673684" cy="3029373"/>
    <xdr:pic>
      <xdr:nvPicPr>
        <xdr:cNvPr id="443" name="Image 442" descr="Capture d’écran"/>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13535526" y="483351974"/>
          <a:ext cx="2673684" cy="3029373"/>
        </a:xfrm>
        <a:prstGeom prst="rect">
          <a:avLst/>
        </a:prstGeom>
      </xdr:spPr>
    </xdr:pic>
    <xdr:clientData/>
  </xdr:oneCellAnchor>
  <xdr:oneCellAnchor>
    <xdr:from>
      <xdr:col>8</xdr:col>
      <xdr:colOff>885658</xdr:colOff>
      <xdr:row>176</xdr:row>
      <xdr:rowOff>133684</xdr:rowOff>
    </xdr:from>
    <xdr:ext cx="2562583" cy="2219635"/>
    <xdr:pic>
      <xdr:nvPicPr>
        <xdr:cNvPr id="444" name="Image 443" descr="Capture d’écran"/>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13568947" y="461243947"/>
          <a:ext cx="2562583" cy="2219635"/>
        </a:xfrm>
        <a:prstGeom prst="rect">
          <a:avLst/>
        </a:prstGeom>
      </xdr:spPr>
    </xdr:pic>
    <xdr:clientData/>
  </xdr:oneCellAnchor>
  <xdr:oneCellAnchor>
    <xdr:from>
      <xdr:col>8</xdr:col>
      <xdr:colOff>0</xdr:colOff>
      <xdr:row>168</xdr:row>
      <xdr:rowOff>0</xdr:rowOff>
    </xdr:from>
    <xdr:ext cx="3978912" cy="2427597"/>
    <xdr:pic>
      <xdr:nvPicPr>
        <xdr:cNvPr id="445" name="Image 444" descr="Capture d’écran"/>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2683289" y="442945921"/>
          <a:ext cx="3978912" cy="2427597"/>
        </a:xfrm>
        <a:prstGeom prst="rect">
          <a:avLst/>
        </a:prstGeom>
      </xdr:spPr>
    </xdr:pic>
    <xdr:clientData/>
  </xdr:oneCellAnchor>
  <xdr:oneCellAnchor>
    <xdr:from>
      <xdr:col>8</xdr:col>
      <xdr:colOff>0</xdr:colOff>
      <xdr:row>208</xdr:row>
      <xdr:rowOff>0</xdr:rowOff>
    </xdr:from>
    <xdr:ext cx="4077369" cy="3509210"/>
    <xdr:pic>
      <xdr:nvPicPr>
        <xdr:cNvPr id="446" name="Image 445" descr="Capture d’écran"/>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12683289" y="560638158"/>
          <a:ext cx="4077369" cy="3509210"/>
        </a:xfrm>
        <a:prstGeom prst="rect">
          <a:avLst/>
        </a:prstGeom>
      </xdr:spPr>
    </xdr:pic>
    <xdr:clientData/>
  </xdr:oneCellAnchor>
  <xdr:twoCellAnchor editAs="oneCell">
    <xdr:from>
      <xdr:col>8</xdr:col>
      <xdr:colOff>0</xdr:colOff>
      <xdr:row>292</xdr:row>
      <xdr:rowOff>1</xdr:rowOff>
    </xdr:from>
    <xdr:to>
      <xdr:col>8</xdr:col>
      <xdr:colOff>4177632</xdr:colOff>
      <xdr:row>292</xdr:row>
      <xdr:rowOff>3559343</xdr:rowOff>
    </xdr:to>
    <xdr:pic>
      <xdr:nvPicPr>
        <xdr:cNvPr id="56" name="Image 55" descr="Capture d’écran"/>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tretch>
          <a:fillRect/>
        </a:stretch>
      </xdr:blipFill>
      <xdr:spPr>
        <a:xfrm>
          <a:off x="12683289" y="811262633"/>
          <a:ext cx="4177632" cy="3559342"/>
        </a:xfrm>
        <a:prstGeom prst="rect">
          <a:avLst/>
        </a:prstGeom>
      </xdr:spPr>
    </xdr:pic>
    <xdr:clientData/>
  </xdr:twoCellAnchor>
  <xdr:oneCellAnchor>
    <xdr:from>
      <xdr:col>8</xdr:col>
      <xdr:colOff>0</xdr:colOff>
      <xdr:row>293</xdr:row>
      <xdr:rowOff>1</xdr:rowOff>
    </xdr:from>
    <xdr:ext cx="4177632" cy="3559342"/>
    <xdr:pic>
      <xdr:nvPicPr>
        <xdr:cNvPr id="418" name="Image 417" descr="Capture d’écran"/>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tretch>
          <a:fillRect/>
        </a:stretch>
      </xdr:blipFill>
      <xdr:spPr>
        <a:xfrm>
          <a:off x="12683289" y="811262633"/>
          <a:ext cx="4177632" cy="3559342"/>
        </a:xfrm>
        <a:prstGeom prst="rect">
          <a:avLst/>
        </a:prstGeom>
      </xdr:spPr>
    </xdr:pic>
    <xdr:clientData/>
  </xdr:oneCellAnchor>
  <xdr:oneCellAnchor>
    <xdr:from>
      <xdr:col>8</xdr:col>
      <xdr:colOff>0</xdr:colOff>
      <xdr:row>294</xdr:row>
      <xdr:rowOff>1</xdr:rowOff>
    </xdr:from>
    <xdr:ext cx="4177632" cy="3559342"/>
    <xdr:pic>
      <xdr:nvPicPr>
        <xdr:cNvPr id="419" name="Image 418" descr="Capture d’écran"/>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tretch>
          <a:fillRect/>
        </a:stretch>
      </xdr:blipFill>
      <xdr:spPr>
        <a:xfrm>
          <a:off x="12683289" y="811262633"/>
          <a:ext cx="4177632" cy="3559342"/>
        </a:xfrm>
        <a:prstGeom prst="rect">
          <a:avLst/>
        </a:prstGeom>
      </xdr:spPr>
    </xdr:pic>
    <xdr:clientData/>
  </xdr:oneCellAnchor>
  <xdr:oneCellAnchor>
    <xdr:from>
      <xdr:col>8</xdr:col>
      <xdr:colOff>0</xdr:colOff>
      <xdr:row>295</xdr:row>
      <xdr:rowOff>1</xdr:rowOff>
    </xdr:from>
    <xdr:ext cx="4177632" cy="3559342"/>
    <xdr:pic>
      <xdr:nvPicPr>
        <xdr:cNvPr id="428" name="Image 427" descr="Capture d’écran"/>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tretch>
          <a:fillRect/>
        </a:stretch>
      </xdr:blipFill>
      <xdr:spPr>
        <a:xfrm>
          <a:off x="12683289" y="811262633"/>
          <a:ext cx="4177632" cy="3559342"/>
        </a:xfrm>
        <a:prstGeom prst="rect">
          <a:avLst/>
        </a:prstGeom>
      </xdr:spPr>
    </xdr:pic>
    <xdr:clientData/>
  </xdr:oneCellAnchor>
  <xdr:twoCellAnchor editAs="oneCell">
    <xdr:from>
      <xdr:col>8</xdr:col>
      <xdr:colOff>1269999</xdr:colOff>
      <xdr:row>200</xdr:row>
      <xdr:rowOff>16711</xdr:rowOff>
    </xdr:from>
    <xdr:to>
      <xdr:col>8</xdr:col>
      <xdr:colOff>5364078</xdr:colOff>
      <xdr:row>200</xdr:row>
      <xdr:rowOff>2991185</xdr:rowOff>
    </xdr:to>
    <xdr:pic>
      <xdr:nvPicPr>
        <xdr:cNvPr id="78" name="Image 77" descr="Capture d’écran"/>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17028025" y="541638290"/>
          <a:ext cx="4094079" cy="2974474"/>
        </a:xfrm>
        <a:prstGeom prst="rect">
          <a:avLst/>
        </a:prstGeom>
      </xdr:spPr>
    </xdr:pic>
    <xdr:clientData/>
  </xdr:twoCellAnchor>
  <xdr:oneCellAnchor>
    <xdr:from>
      <xdr:col>8</xdr:col>
      <xdr:colOff>1286709</xdr:colOff>
      <xdr:row>200</xdr:row>
      <xdr:rowOff>2991184</xdr:rowOff>
    </xdr:from>
    <xdr:ext cx="4094079" cy="2974474"/>
    <xdr:pic>
      <xdr:nvPicPr>
        <xdr:cNvPr id="429" name="Image 428" descr="Capture d’écran"/>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17044735" y="544612763"/>
          <a:ext cx="4094079" cy="2974474"/>
        </a:xfrm>
        <a:prstGeom prst="rect">
          <a:avLst/>
        </a:prstGeom>
      </xdr:spPr>
    </xdr:pic>
    <xdr:clientData/>
  </xdr:oneCellAnchor>
  <xdr:oneCellAnchor>
    <xdr:from>
      <xdr:col>8</xdr:col>
      <xdr:colOff>1353552</xdr:colOff>
      <xdr:row>202</xdr:row>
      <xdr:rowOff>50132</xdr:rowOff>
    </xdr:from>
    <xdr:ext cx="4094079" cy="2974474"/>
    <xdr:pic>
      <xdr:nvPicPr>
        <xdr:cNvPr id="430" name="Image 429" descr="Capture d’écran"/>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17111578" y="547754343"/>
          <a:ext cx="4094079" cy="2974474"/>
        </a:xfrm>
        <a:prstGeom prst="rect">
          <a:avLst/>
        </a:prstGeom>
      </xdr:spPr>
    </xdr:pic>
    <xdr:clientData/>
  </xdr:oneCellAnchor>
  <xdr:oneCellAnchor>
    <xdr:from>
      <xdr:col>8</xdr:col>
      <xdr:colOff>1186446</xdr:colOff>
      <xdr:row>203</xdr:row>
      <xdr:rowOff>33421</xdr:rowOff>
    </xdr:from>
    <xdr:ext cx="4094079" cy="2974474"/>
    <xdr:pic>
      <xdr:nvPicPr>
        <xdr:cNvPr id="431" name="Image 430" descr="Capture d’écran"/>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16944472" y="550778947"/>
          <a:ext cx="4094079" cy="2974474"/>
        </a:xfrm>
        <a:prstGeom prst="rect">
          <a:avLst/>
        </a:prstGeom>
      </xdr:spPr>
    </xdr:pic>
    <xdr:clientData/>
  </xdr:oneCellAnchor>
  <xdr:oneCellAnchor>
    <xdr:from>
      <xdr:col>8</xdr:col>
      <xdr:colOff>518025</xdr:colOff>
      <xdr:row>204</xdr:row>
      <xdr:rowOff>0</xdr:rowOff>
    </xdr:from>
    <xdr:ext cx="4094079" cy="2974474"/>
    <xdr:pic>
      <xdr:nvPicPr>
        <xdr:cNvPr id="432" name="Image 431" descr="Capture d’écran"/>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16276051" y="553786842"/>
          <a:ext cx="4094079" cy="2974474"/>
        </a:xfrm>
        <a:prstGeom prst="rect">
          <a:avLst/>
        </a:prstGeom>
      </xdr:spPr>
    </xdr:pic>
    <xdr:clientData/>
  </xdr:oneCellAnchor>
  <xdr:twoCellAnchor>
    <xdr:from>
      <xdr:col>8</xdr:col>
      <xdr:colOff>1587500</xdr:colOff>
      <xdr:row>353</xdr:row>
      <xdr:rowOff>584869</xdr:rowOff>
    </xdr:from>
    <xdr:to>
      <xdr:col>8</xdr:col>
      <xdr:colOff>3977106</xdr:colOff>
      <xdr:row>353</xdr:row>
      <xdr:rowOff>2005264</xdr:rowOff>
    </xdr:to>
    <xdr:grpSp>
      <xdr:nvGrpSpPr>
        <xdr:cNvPr id="87" name="Groupe 86"/>
        <xdr:cNvGrpSpPr/>
      </xdr:nvGrpSpPr>
      <xdr:grpSpPr>
        <a:xfrm>
          <a:off x="17345526" y="1021698290"/>
          <a:ext cx="2389606" cy="1420395"/>
          <a:chOff x="16994605" y="1021882105"/>
          <a:chExt cx="2389606" cy="1420395"/>
        </a:xfrm>
      </xdr:grpSpPr>
      <xdr:sp macro="" textlink="">
        <xdr:nvSpPr>
          <xdr:cNvPr id="36" name="Rectangle 35"/>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1090</a:t>
            </a:r>
          </a:p>
        </xdr:txBody>
      </xdr:sp>
      <xdr:sp macro="" textlink="">
        <xdr:nvSpPr>
          <xdr:cNvPr id="436" name="Rectangle 435"/>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37" name="Rectangle 436"/>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1520658</xdr:colOff>
      <xdr:row>354</xdr:row>
      <xdr:rowOff>584869</xdr:rowOff>
    </xdr:from>
    <xdr:to>
      <xdr:col>8</xdr:col>
      <xdr:colOff>3910264</xdr:colOff>
      <xdr:row>354</xdr:row>
      <xdr:rowOff>2005264</xdr:rowOff>
    </xdr:to>
    <xdr:grpSp>
      <xdr:nvGrpSpPr>
        <xdr:cNvPr id="447" name="Groupe 446"/>
        <xdr:cNvGrpSpPr/>
      </xdr:nvGrpSpPr>
      <xdr:grpSpPr>
        <a:xfrm>
          <a:off x="17278684" y="1024405395"/>
          <a:ext cx="2389606" cy="1420395"/>
          <a:chOff x="16994605" y="1021882105"/>
          <a:chExt cx="2389606" cy="1420395"/>
        </a:xfrm>
      </xdr:grpSpPr>
      <xdr:sp macro="" textlink="">
        <xdr:nvSpPr>
          <xdr:cNvPr id="448" name="Rectangle 447"/>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1170</a:t>
            </a:r>
          </a:p>
        </xdr:txBody>
      </xdr:sp>
      <xdr:sp macro="" textlink="">
        <xdr:nvSpPr>
          <xdr:cNvPr id="449" name="Rectangle 448"/>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fr-FR" sz="1100"/>
          </a:p>
        </xdr:txBody>
      </xdr:sp>
      <xdr:sp macro="" textlink="">
        <xdr:nvSpPr>
          <xdr:cNvPr id="450" name="Rectangle 449"/>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1470526</xdr:colOff>
      <xdr:row>355</xdr:row>
      <xdr:rowOff>685131</xdr:rowOff>
    </xdr:from>
    <xdr:to>
      <xdr:col>8</xdr:col>
      <xdr:colOff>3860132</xdr:colOff>
      <xdr:row>355</xdr:row>
      <xdr:rowOff>2105526</xdr:rowOff>
    </xdr:to>
    <xdr:grpSp>
      <xdr:nvGrpSpPr>
        <xdr:cNvPr id="451" name="Groupe 450"/>
        <xdr:cNvGrpSpPr/>
      </xdr:nvGrpSpPr>
      <xdr:grpSpPr>
        <a:xfrm>
          <a:off x="17228552" y="1027212763"/>
          <a:ext cx="2389606" cy="1420395"/>
          <a:chOff x="16994605" y="1021882105"/>
          <a:chExt cx="2389606" cy="1420395"/>
        </a:xfrm>
      </xdr:grpSpPr>
      <xdr:sp macro="" textlink="">
        <xdr:nvSpPr>
          <xdr:cNvPr id="452" name="Rectangle 451"/>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1230</a:t>
            </a:r>
          </a:p>
        </xdr:txBody>
      </xdr:sp>
      <xdr:sp macro="" textlink="">
        <xdr:nvSpPr>
          <xdr:cNvPr id="453" name="Rectangle 452"/>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fr-FR" sz="1100"/>
          </a:p>
        </xdr:txBody>
      </xdr:sp>
      <xdr:sp macro="" textlink="">
        <xdr:nvSpPr>
          <xdr:cNvPr id="454" name="Rectangle 453"/>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1620921</xdr:colOff>
      <xdr:row>356</xdr:row>
      <xdr:rowOff>601579</xdr:rowOff>
    </xdr:from>
    <xdr:to>
      <xdr:col>8</xdr:col>
      <xdr:colOff>4010527</xdr:colOff>
      <xdr:row>356</xdr:row>
      <xdr:rowOff>2021974</xdr:rowOff>
    </xdr:to>
    <xdr:grpSp>
      <xdr:nvGrpSpPr>
        <xdr:cNvPr id="455" name="Groupe 454"/>
        <xdr:cNvGrpSpPr/>
      </xdr:nvGrpSpPr>
      <xdr:grpSpPr>
        <a:xfrm>
          <a:off x="17378947" y="1029836316"/>
          <a:ext cx="2389606" cy="1420395"/>
          <a:chOff x="16994605" y="1021882105"/>
          <a:chExt cx="2389606" cy="1420395"/>
        </a:xfrm>
      </xdr:grpSpPr>
      <xdr:sp macro="" textlink="">
        <xdr:nvSpPr>
          <xdr:cNvPr id="456" name="Rectangle 455"/>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1203</a:t>
            </a:r>
          </a:p>
        </xdr:txBody>
      </xdr:sp>
      <xdr:sp macro="" textlink="">
        <xdr:nvSpPr>
          <xdr:cNvPr id="457" name="Rectangle 456"/>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58" name="Rectangle 457"/>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1587500</xdr:colOff>
      <xdr:row>357</xdr:row>
      <xdr:rowOff>802105</xdr:rowOff>
    </xdr:from>
    <xdr:to>
      <xdr:col>8</xdr:col>
      <xdr:colOff>3977106</xdr:colOff>
      <xdr:row>357</xdr:row>
      <xdr:rowOff>2222500</xdr:rowOff>
    </xdr:to>
    <xdr:grpSp>
      <xdr:nvGrpSpPr>
        <xdr:cNvPr id="459" name="Groupe 458"/>
        <xdr:cNvGrpSpPr/>
      </xdr:nvGrpSpPr>
      <xdr:grpSpPr>
        <a:xfrm>
          <a:off x="17345526" y="1032743947"/>
          <a:ext cx="2389606" cy="1420395"/>
          <a:chOff x="16994605" y="1021882105"/>
          <a:chExt cx="2389606" cy="1420395"/>
        </a:xfrm>
      </xdr:grpSpPr>
      <xdr:sp macro="" textlink="">
        <xdr:nvSpPr>
          <xdr:cNvPr id="460" name="Rectangle 459"/>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1114</a:t>
            </a:r>
          </a:p>
        </xdr:txBody>
      </xdr:sp>
      <xdr:sp macro="" textlink="">
        <xdr:nvSpPr>
          <xdr:cNvPr id="461" name="Rectangle 460"/>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62" name="Rectangle 461"/>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1537368</xdr:colOff>
      <xdr:row>358</xdr:row>
      <xdr:rowOff>434473</xdr:rowOff>
    </xdr:from>
    <xdr:to>
      <xdr:col>8</xdr:col>
      <xdr:colOff>3926974</xdr:colOff>
      <xdr:row>358</xdr:row>
      <xdr:rowOff>1854868</xdr:rowOff>
    </xdr:to>
    <xdr:grpSp>
      <xdr:nvGrpSpPr>
        <xdr:cNvPr id="463" name="Groupe 462"/>
        <xdr:cNvGrpSpPr/>
      </xdr:nvGrpSpPr>
      <xdr:grpSpPr>
        <a:xfrm>
          <a:off x="17295394" y="1035083420"/>
          <a:ext cx="2389606" cy="1420395"/>
          <a:chOff x="16994605" y="1021882105"/>
          <a:chExt cx="2389606" cy="1420395"/>
        </a:xfrm>
      </xdr:grpSpPr>
      <xdr:sp macro="" textlink="">
        <xdr:nvSpPr>
          <xdr:cNvPr id="464" name="Rectangle 463"/>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endParaRPr lang="fr-FR" sz="3600" b="1">
              <a:solidFill>
                <a:schemeClr val="tx1"/>
              </a:solidFill>
            </a:endParaRPr>
          </a:p>
        </xdr:txBody>
      </xdr:sp>
      <xdr:sp macro="" textlink="">
        <xdr:nvSpPr>
          <xdr:cNvPr id="465" name="Rectangle 464"/>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66" name="Rectangle 465"/>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1370263</xdr:colOff>
      <xdr:row>359</xdr:row>
      <xdr:rowOff>668421</xdr:rowOff>
    </xdr:from>
    <xdr:to>
      <xdr:col>8</xdr:col>
      <xdr:colOff>3759869</xdr:colOff>
      <xdr:row>359</xdr:row>
      <xdr:rowOff>2088816</xdr:rowOff>
    </xdr:to>
    <xdr:grpSp>
      <xdr:nvGrpSpPr>
        <xdr:cNvPr id="467" name="Groupe 466"/>
        <xdr:cNvGrpSpPr/>
      </xdr:nvGrpSpPr>
      <xdr:grpSpPr>
        <a:xfrm>
          <a:off x="17128289" y="1038024474"/>
          <a:ext cx="2389606" cy="1420395"/>
          <a:chOff x="16994605" y="1021882105"/>
          <a:chExt cx="2389606" cy="1420395"/>
        </a:xfrm>
      </xdr:grpSpPr>
      <xdr:sp macro="" textlink="">
        <xdr:nvSpPr>
          <xdr:cNvPr id="468" name="Rectangle 467"/>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1307</a:t>
            </a:r>
          </a:p>
        </xdr:txBody>
      </xdr:sp>
      <xdr:sp macro="" textlink="">
        <xdr:nvSpPr>
          <xdr:cNvPr id="469" name="Rectangle 468"/>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70" name="Rectangle 469"/>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1270000</xdr:colOff>
      <xdr:row>360</xdr:row>
      <xdr:rowOff>685132</xdr:rowOff>
    </xdr:from>
    <xdr:to>
      <xdr:col>8</xdr:col>
      <xdr:colOff>3659606</xdr:colOff>
      <xdr:row>360</xdr:row>
      <xdr:rowOff>2105527</xdr:rowOff>
    </xdr:to>
    <xdr:grpSp>
      <xdr:nvGrpSpPr>
        <xdr:cNvPr id="471" name="Groupe 470"/>
        <xdr:cNvGrpSpPr/>
      </xdr:nvGrpSpPr>
      <xdr:grpSpPr>
        <a:xfrm>
          <a:off x="17028026" y="1040748290"/>
          <a:ext cx="2389606" cy="1420395"/>
          <a:chOff x="16994605" y="1021882105"/>
          <a:chExt cx="2389606" cy="1420395"/>
        </a:xfrm>
      </xdr:grpSpPr>
      <xdr:sp macro="" textlink="">
        <xdr:nvSpPr>
          <xdr:cNvPr id="472" name="Rectangle 471"/>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1978</a:t>
            </a:r>
          </a:p>
        </xdr:txBody>
      </xdr:sp>
      <xdr:sp macro="" textlink="">
        <xdr:nvSpPr>
          <xdr:cNvPr id="473" name="Rectangle 472"/>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74" name="Rectangle 473"/>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1487237</xdr:colOff>
      <xdr:row>361</xdr:row>
      <xdr:rowOff>768685</xdr:rowOff>
    </xdr:from>
    <xdr:to>
      <xdr:col>8</xdr:col>
      <xdr:colOff>3876843</xdr:colOff>
      <xdr:row>361</xdr:row>
      <xdr:rowOff>2189080</xdr:rowOff>
    </xdr:to>
    <xdr:grpSp>
      <xdr:nvGrpSpPr>
        <xdr:cNvPr id="475" name="Groupe 474"/>
        <xdr:cNvGrpSpPr/>
      </xdr:nvGrpSpPr>
      <xdr:grpSpPr>
        <a:xfrm>
          <a:off x="17245263" y="1043538948"/>
          <a:ext cx="2389606" cy="1420395"/>
          <a:chOff x="16994605" y="1021882105"/>
          <a:chExt cx="2389606" cy="1420395"/>
        </a:xfrm>
      </xdr:grpSpPr>
      <xdr:sp macro="" textlink="">
        <xdr:nvSpPr>
          <xdr:cNvPr id="476" name="Rectangle 475"/>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1011</a:t>
            </a:r>
          </a:p>
        </xdr:txBody>
      </xdr:sp>
      <xdr:sp macro="" textlink="">
        <xdr:nvSpPr>
          <xdr:cNvPr id="477" name="Rectangle 476"/>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78" name="Rectangle 477"/>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1487237</xdr:colOff>
      <xdr:row>362</xdr:row>
      <xdr:rowOff>601579</xdr:rowOff>
    </xdr:from>
    <xdr:to>
      <xdr:col>8</xdr:col>
      <xdr:colOff>3876843</xdr:colOff>
      <xdr:row>362</xdr:row>
      <xdr:rowOff>2021974</xdr:rowOff>
    </xdr:to>
    <xdr:grpSp>
      <xdr:nvGrpSpPr>
        <xdr:cNvPr id="479" name="Groupe 478"/>
        <xdr:cNvGrpSpPr/>
      </xdr:nvGrpSpPr>
      <xdr:grpSpPr>
        <a:xfrm>
          <a:off x="17245263" y="1046078947"/>
          <a:ext cx="2389606" cy="1420395"/>
          <a:chOff x="16994605" y="1021882105"/>
          <a:chExt cx="2389606" cy="1420395"/>
        </a:xfrm>
      </xdr:grpSpPr>
      <xdr:sp macro="" textlink="">
        <xdr:nvSpPr>
          <xdr:cNvPr id="480" name="Rectangle 479"/>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1075</a:t>
            </a:r>
          </a:p>
        </xdr:txBody>
      </xdr:sp>
      <xdr:sp macro="" textlink="">
        <xdr:nvSpPr>
          <xdr:cNvPr id="481" name="Rectangle 480"/>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82" name="Rectangle 481"/>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1303421</xdr:colOff>
      <xdr:row>363</xdr:row>
      <xdr:rowOff>701842</xdr:rowOff>
    </xdr:from>
    <xdr:to>
      <xdr:col>8</xdr:col>
      <xdr:colOff>3693027</xdr:colOff>
      <xdr:row>363</xdr:row>
      <xdr:rowOff>2122237</xdr:rowOff>
    </xdr:to>
    <xdr:grpSp>
      <xdr:nvGrpSpPr>
        <xdr:cNvPr id="483" name="Groupe 482"/>
        <xdr:cNvGrpSpPr/>
      </xdr:nvGrpSpPr>
      <xdr:grpSpPr>
        <a:xfrm>
          <a:off x="17061447" y="1048886316"/>
          <a:ext cx="2389606" cy="1420395"/>
          <a:chOff x="16994605" y="1021882105"/>
          <a:chExt cx="2389606" cy="1420395"/>
        </a:xfrm>
      </xdr:grpSpPr>
      <xdr:sp macro="" textlink="">
        <xdr:nvSpPr>
          <xdr:cNvPr id="484" name="Rectangle 483"/>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1155</a:t>
            </a:r>
          </a:p>
        </xdr:txBody>
      </xdr:sp>
      <xdr:sp macro="" textlink="">
        <xdr:nvSpPr>
          <xdr:cNvPr id="485" name="Rectangle 484"/>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86" name="Rectangle 485"/>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1370263</xdr:colOff>
      <xdr:row>364</xdr:row>
      <xdr:rowOff>852237</xdr:rowOff>
    </xdr:from>
    <xdr:to>
      <xdr:col>8</xdr:col>
      <xdr:colOff>3759869</xdr:colOff>
      <xdr:row>364</xdr:row>
      <xdr:rowOff>2272632</xdr:rowOff>
    </xdr:to>
    <xdr:grpSp>
      <xdr:nvGrpSpPr>
        <xdr:cNvPr id="491" name="Groupe 490"/>
        <xdr:cNvGrpSpPr/>
      </xdr:nvGrpSpPr>
      <xdr:grpSpPr>
        <a:xfrm>
          <a:off x="17128289" y="1051743816"/>
          <a:ext cx="2389606" cy="1420395"/>
          <a:chOff x="16994605" y="1021882105"/>
          <a:chExt cx="2389606" cy="1420395"/>
        </a:xfrm>
      </xdr:grpSpPr>
      <xdr:sp macro="" textlink="">
        <xdr:nvSpPr>
          <xdr:cNvPr id="492" name="Rectangle 491"/>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1219</a:t>
            </a:r>
          </a:p>
        </xdr:txBody>
      </xdr:sp>
      <xdr:sp macro="" textlink="">
        <xdr:nvSpPr>
          <xdr:cNvPr id="493" name="Rectangle 492"/>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94" name="Rectangle 493"/>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1386974</xdr:colOff>
      <xdr:row>365</xdr:row>
      <xdr:rowOff>735263</xdr:rowOff>
    </xdr:from>
    <xdr:to>
      <xdr:col>8</xdr:col>
      <xdr:colOff>3776580</xdr:colOff>
      <xdr:row>365</xdr:row>
      <xdr:rowOff>2155658</xdr:rowOff>
    </xdr:to>
    <xdr:grpSp>
      <xdr:nvGrpSpPr>
        <xdr:cNvPr id="495" name="Groupe 494"/>
        <xdr:cNvGrpSpPr/>
      </xdr:nvGrpSpPr>
      <xdr:grpSpPr>
        <a:xfrm>
          <a:off x="17145000" y="1054333947"/>
          <a:ext cx="2389606" cy="1420395"/>
          <a:chOff x="16994605" y="1021882105"/>
          <a:chExt cx="2389606" cy="1420395"/>
        </a:xfrm>
      </xdr:grpSpPr>
      <xdr:sp macro="" textlink="">
        <xdr:nvSpPr>
          <xdr:cNvPr id="496" name="Rectangle 495"/>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1173</a:t>
            </a:r>
          </a:p>
        </xdr:txBody>
      </xdr:sp>
      <xdr:sp macro="" textlink="">
        <xdr:nvSpPr>
          <xdr:cNvPr id="497" name="Rectangle 496"/>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498" name="Rectangle 497"/>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1336843</xdr:colOff>
      <xdr:row>366</xdr:row>
      <xdr:rowOff>668421</xdr:rowOff>
    </xdr:from>
    <xdr:to>
      <xdr:col>8</xdr:col>
      <xdr:colOff>3726449</xdr:colOff>
      <xdr:row>366</xdr:row>
      <xdr:rowOff>2088816</xdr:rowOff>
    </xdr:to>
    <xdr:grpSp>
      <xdr:nvGrpSpPr>
        <xdr:cNvPr id="499" name="Groupe 498"/>
        <xdr:cNvGrpSpPr/>
      </xdr:nvGrpSpPr>
      <xdr:grpSpPr>
        <a:xfrm>
          <a:off x="17094869" y="1056974210"/>
          <a:ext cx="2389606" cy="1420395"/>
          <a:chOff x="16994605" y="1021882105"/>
          <a:chExt cx="2389606" cy="1420395"/>
        </a:xfrm>
      </xdr:grpSpPr>
      <xdr:sp macro="" textlink="">
        <xdr:nvSpPr>
          <xdr:cNvPr id="500" name="Rectangle 499"/>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1255</a:t>
            </a:r>
          </a:p>
        </xdr:txBody>
      </xdr:sp>
      <xdr:sp macro="" textlink="">
        <xdr:nvSpPr>
          <xdr:cNvPr id="501" name="Rectangle 500"/>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502" name="Rectangle 501"/>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1353552</xdr:colOff>
      <xdr:row>367</xdr:row>
      <xdr:rowOff>551447</xdr:rowOff>
    </xdr:from>
    <xdr:to>
      <xdr:col>8</xdr:col>
      <xdr:colOff>3743158</xdr:colOff>
      <xdr:row>367</xdr:row>
      <xdr:rowOff>1971842</xdr:rowOff>
    </xdr:to>
    <xdr:grpSp>
      <xdr:nvGrpSpPr>
        <xdr:cNvPr id="503" name="Groupe 502"/>
        <xdr:cNvGrpSpPr/>
      </xdr:nvGrpSpPr>
      <xdr:grpSpPr>
        <a:xfrm>
          <a:off x="17111578" y="1059564342"/>
          <a:ext cx="2389606" cy="1420395"/>
          <a:chOff x="16994605" y="1021882105"/>
          <a:chExt cx="2389606" cy="1420395"/>
        </a:xfrm>
      </xdr:grpSpPr>
      <xdr:sp macro="" textlink="">
        <xdr:nvSpPr>
          <xdr:cNvPr id="504" name="Rectangle 503"/>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1206</a:t>
            </a:r>
          </a:p>
        </xdr:txBody>
      </xdr:sp>
      <xdr:sp macro="" textlink="">
        <xdr:nvSpPr>
          <xdr:cNvPr id="505" name="Rectangle 504"/>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506" name="Rectangle 505"/>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twoCellAnchor>
    <xdr:from>
      <xdr:col>8</xdr:col>
      <xdr:colOff>1270000</xdr:colOff>
      <xdr:row>368</xdr:row>
      <xdr:rowOff>601579</xdr:rowOff>
    </xdr:from>
    <xdr:to>
      <xdr:col>8</xdr:col>
      <xdr:colOff>3659606</xdr:colOff>
      <xdr:row>368</xdr:row>
      <xdr:rowOff>2021974</xdr:rowOff>
    </xdr:to>
    <xdr:grpSp>
      <xdr:nvGrpSpPr>
        <xdr:cNvPr id="507" name="Groupe 506"/>
        <xdr:cNvGrpSpPr/>
      </xdr:nvGrpSpPr>
      <xdr:grpSpPr>
        <a:xfrm>
          <a:off x="17028026" y="1062321579"/>
          <a:ext cx="2389606" cy="1420395"/>
          <a:chOff x="16994605" y="1021882105"/>
          <a:chExt cx="2389606" cy="1420395"/>
        </a:xfrm>
      </xdr:grpSpPr>
      <xdr:sp macro="" textlink="">
        <xdr:nvSpPr>
          <xdr:cNvPr id="508" name="Rectangle 507"/>
          <xdr:cNvSpPr/>
        </xdr:nvSpPr>
        <xdr:spPr>
          <a:xfrm>
            <a:off x="16994605" y="1022634079"/>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3600" b="1">
                <a:solidFill>
                  <a:schemeClr val="tx1"/>
                </a:solidFill>
              </a:rPr>
              <a:t>1145</a:t>
            </a:r>
          </a:p>
        </xdr:txBody>
      </xdr:sp>
      <xdr:sp macro="" textlink="">
        <xdr:nvSpPr>
          <xdr:cNvPr id="509" name="Rectangle 508"/>
          <xdr:cNvSpPr/>
        </xdr:nvSpPr>
        <xdr:spPr>
          <a:xfrm>
            <a:off x="16994605" y="1021882105"/>
            <a:ext cx="2389606" cy="668421"/>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fr-FR" sz="2800" b="1">
                <a:solidFill>
                  <a:schemeClr val="tx1"/>
                </a:solidFill>
              </a:rPr>
              <a:t>xxx</a:t>
            </a:r>
          </a:p>
        </xdr:txBody>
      </xdr:sp>
      <xdr:sp macro="" textlink="">
        <xdr:nvSpPr>
          <xdr:cNvPr id="510" name="Rectangle 509"/>
          <xdr:cNvSpPr/>
        </xdr:nvSpPr>
        <xdr:spPr>
          <a:xfrm>
            <a:off x="16994605" y="1022567237"/>
            <a:ext cx="2389606" cy="50131"/>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fr-FR" sz="1100"/>
          </a:p>
        </xdr:txBody>
      </xdr:sp>
    </xdr:grpSp>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
  <dimension ref="A1:AZ397"/>
  <sheetViews>
    <sheetView tabSelected="1" topLeftCell="D1" zoomScale="57" zoomScaleNormal="57" workbookViewId="0">
      <pane xSplit="4" ySplit="4" topLeftCell="H326" activePane="bottomRight" state="frozen"/>
      <selection activeCell="D1" sqref="D1"/>
      <selection pane="topRight" activeCell="E1" sqref="E1"/>
      <selection pane="bottomLeft" activeCell="D4" sqref="D4"/>
      <selection pane="bottomRight" activeCell="V395" sqref="V395"/>
    </sheetView>
  </sheetViews>
  <sheetFormatPr baseColWidth="10" defaultRowHeight="18.75" thickTop="1" thickBottom="1" x14ac:dyDescent="0.35"/>
  <cols>
    <col min="1" max="1" width="18.5703125" style="1" customWidth="1"/>
    <col min="2" max="2" width="14.28515625" style="1" customWidth="1"/>
    <col min="3" max="3" width="43.42578125" style="1" customWidth="1"/>
    <col min="4" max="4" width="29" style="1" bestFit="1" customWidth="1"/>
    <col min="5" max="5" width="15.42578125" style="1" bestFit="1" customWidth="1"/>
    <col min="6" max="6" width="23.28515625" style="1" customWidth="1"/>
    <col min="7" max="7" width="46.140625" style="1" bestFit="1" customWidth="1"/>
    <col min="8" max="8" width="46.140625" style="1" customWidth="1"/>
    <col min="9" max="9" width="81.140625" style="1" bestFit="1" customWidth="1"/>
    <col min="10" max="10" width="70.5703125" style="70" customWidth="1"/>
    <col min="11" max="11" width="46.140625" style="1" customWidth="1"/>
    <col min="12" max="13" width="61" style="1" customWidth="1"/>
    <col min="14" max="14" width="44.140625" style="1" customWidth="1"/>
    <col min="15" max="15" width="24.140625" style="1" customWidth="1"/>
    <col min="16" max="16" width="42.140625" style="1" customWidth="1"/>
    <col min="17" max="17" width="38.42578125" style="1" customWidth="1"/>
    <col min="18" max="18" width="51.28515625" style="1" customWidth="1"/>
    <col min="19" max="19" width="18.85546875" style="1" customWidth="1"/>
    <col min="20" max="22" width="19.7109375" style="1" customWidth="1"/>
    <col min="23" max="23" width="52.42578125" style="1" customWidth="1"/>
    <col min="24" max="24" width="42.7109375" style="1" bestFit="1" customWidth="1"/>
    <col min="25" max="25" width="117.28515625" style="1" customWidth="1"/>
    <col min="26" max="26" width="91.42578125" style="1" customWidth="1"/>
    <col min="27" max="27" width="63.85546875" style="1" customWidth="1"/>
    <col min="28" max="28" width="13.140625" style="1" customWidth="1"/>
    <col min="29" max="29" width="12.85546875" style="1" bestFit="1" customWidth="1"/>
    <col min="30" max="30" width="18.42578125" style="1" bestFit="1" customWidth="1"/>
    <col min="31" max="31" width="20.85546875" style="1" bestFit="1" customWidth="1"/>
    <col min="32" max="32" width="13.28515625" style="1" customWidth="1"/>
    <col min="33" max="33" width="11.85546875" style="1" customWidth="1"/>
    <col min="34" max="34" width="12.28515625" style="1" customWidth="1"/>
    <col min="35" max="35" width="16.7109375" style="1" bestFit="1" customWidth="1"/>
    <col min="36" max="36" width="20.7109375" style="1" bestFit="1" customWidth="1"/>
    <col min="37" max="37" width="19.7109375" style="1" customWidth="1"/>
    <col min="38" max="38" width="22.42578125" style="1" bestFit="1" customWidth="1"/>
    <col min="39" max="39" width="13.85546875" style="1" bestFit="1" customWidth="1"/>
    <col min="40" max="40" width="15.5703125" style="1" customWidth="1"/>
    <col min="41" max="41" width="18.42578125" style="1" bestFit="1" customWidth="1"/>
    <col min="42" max="42" width="20.85546875" style="1" bestFit="1" customWidth="1"/>
    <col min="43" max="49" width="15.5703125" style="1" customWidth="1"/>
    <col min="50" max="50" width="27.140625" style="1" customWidth="1"/>
    <col min="51" max="51" width="26.42578125" style="1" bestFit="1" customWidth="1"/>
    <col min="52" max="52" width="30.42578125" style="1" customWidth="1"/>
    <col min="53" max="16384" width="11.42578125" style="1"/>
  </cols>
  <sheetData>
    <row r="1" spans="1:52" ht="34.5" customHeight="1" thickBot="1" x14ac:dyDescent="0.35">
      <c r="A1" s="1" t="s">
        <v>0</v>
      </c>
      <c r="B1" s="1" t="s">
        <v>14</v>
      </c>
      <c r="C1" s="1" t="s">
        <v>1</v>
      </c>
      <c r="D1" s="105" t="s">
        <v>0</v>
      </c>
      <c r="E1" s="105" t="s">
        <v>14</v>
      </c>
      <c r="F1" s="105" t="s">
        <v>1</v>
      </c>
      <c r="G1" s="105" t="s">
        <v>1337</v>
      </c>
      <c r="H1" s="105" t="s">
        <v>1312</v>
      </c>
      <c r="I1" s="105" t="s">
        <v>784</v>
      </c>
      <c r="J1" s="105" t="s">
        <v>1313</v>
      </c>
      <c r="K1" s="106" t="s">
        <v>336</v>
      </c>
      <c r="L1" s="105" t="s">
        <v>2</v>
      </c>
      <c r="M1" s="105" t="s">
        <v>1356</v>
      </c>
      <c r="N1" s="105" t="s">
        <v>1349</v>
      </c>
      <c r="O1" s="105" t="s">
        <v>1350</v>
      </c>
      <c r="P1" s="105" t="s">
        <v>1351</v>
      </c>
      <c r="Q1" s="105" t="s">
        <v>1357</v>
      </c>
      <c r="R1" s="105" t="s">
        <v>71</v>
      </c>
      <c r="S1" s="114" t="s">
        <v>103</v>
      </c>
      <c r="T1" s="114"/>
      <c r="U1" s="114"/>
      <c r="V1" s="90"/>
      <c r="W1" s="96" t="s">
        <v>163</v>
      </c>
      <c r="X1" s="96"/>
      <c r="Y1" s="96"/>
      <c r="Z1" s="96"/>
      <c r="AA1" s="96"/>
      <c r="AB1" s="108" t="s">
        <v>161</v>
      </c>
      <c r="AC1" s="108"/>
      <c r="AD1" s="108"/>
      <c r="AE1" s="108"/>
      <c r="AF1" s="93" t="s">
        <v>332</v>
      </c>
      <c r="AG1" s="93" t="s">
        <v>172</v>
      </c>
      <c r="AH1" s="93"/>
      <c r="AI1" s="93"/>
      <c r="AJ1" s="93"/>
      <c r="AK1" s="99" t="s">
        <v>1264</v>
      </c>
      <c r="AL1" s="95" t="s">
        <v>1265</v>
      </c>
      <c r="AM1" s="110" t="s">
        <v>162</v>
      </c>
      <c r="AN1" s="110"/>
      <c r="AO1" s="110"/>
      <c r="AP1" s="110"/>
      <c r="AQ1" s="110"/>
      <c r="AR1" s="93" t="s">
        <v>333</v>
      </c>
      <c r="AS1" s="93" t="s">
        <v>172</v>
      </c>
      <c r="AT1" s="93"/>
      <c r="AU1" s="93"/>
      <c r="AV1" s="93"/>
      <c r="AW1" s="93"/>
      <c r="AX1" s="99" t="s">
        <v>1338</v>
      </c>
      <c r="AY1" s="101" t="s">
        <v>1266</v>
      </c>
      <c r="AZ1" s="112" t="s">
        <v>1355</v>
      </c>
    </row>
    <row r="2" spans="1:52" ht="23.25" customHeight="1" thickTop="1" thickBot="1" x14ac:dyDescent="0.35">
      <c r="D2" s="105"/>
      <c r="E2" s="105"/>
      <c r="F2" s="105"/>
      <c r="G2" s="105"/>
      <c r="H2" s="105"/>
      <c r="I2" s="105"/>
      <c r="J2" s="105"/>
      <c r="K2" s="107"/>
      <c r="L2" s="105"/>
      <c r="M2" s="105"/>
      <c r="N2" s="105"/>
      <c r="O2" s="105"/>
      <c r="P2" s="105"/>
      <c r="Q2" s="105"/>
      <c r="R2" s="105"/>
      <c r="S2" s="92" t="s">
        <v>60</v>
      </c>
      <c r="T2" s="91" t="s">
        <v>143</v>
      </c>
      <c r="U2" s="91" t="s">
        <v>1353</v>
      </c>
      <c r="V2" s="91" t="s">
        <v>1354</v>
      </c>
      <c r="W2" s="97" t="s">
        <v>63</v>
      </c>
      <c r="X2" s="97" t="s">
        <v>67</v>
      </c>
      <c r="Y2" s="97" t="s">
        <v>64</v>
      </c>
      <c r="Z2" s="97" t="s">
        <v>65</v>
      </c>
      <c r="AA2" s="97" t="s">
        <v>252</v>
      </c>
      <c r="AB2" s="2" t="s">
        <v>63</v>
      </c>
      <c r="AC2" s="2" t="s">
        <v>67</v>
      </c>
      <c r="AD2" s="2" t="s">
        <v>64</v>
      </c>
      <c r="AE2" s="2" t="s">
        <v>65</v>
      </c>
      <c r="AF2" s="94"/>
      <c r="AG2" s="98" t="s">
        <v>63</v>
      </c>
      <c r="AH2" s="98" t="s">
        <v>67</v>
      </c>
      <c r="AI2" s="109" t="s">
        <v>171</v>
      </c>
      <c r="AJ2" s="109" t="s">
        <v>170</v>
      </c>
      <c r="AK2" s="100"/>
      <c r="AL2" s="95"/>
      <c r="AM2" s="3" t="s">
        <v>63</v>
      </c>
      <c r="AN2" s="3" t="s">
        <v>67</v>
      </c>
      <c r="AO2" s="3" t="s">
        <v>64</v>
      </c>
      <c r="AP2" s="3" t="s">
        <v>65</v>
      </c>
      <c r="AQ2" s="3" t="s">
        <v>66</v>
      </c>
      <c r="AR2" s="94"/>
      <c r="AS2" s="98" t="s">
        <v>63</v>
      </c>
      <c r="AT2" s="98" t="s">
        <v>67</v>
      </c>
      <c r="AU2" s="109" t="s">
        <v>171</v>
      </c>
      <c r="AV2" s="109" t="s">
        <v>170</v>
      </c>
      <c r="AW2" s="109" t="s">
        <v>66</v>
      </c>
      <c r="AX2" s="100"/>
      <c r="AY2" s="101"/>
      <c r="AZ2" s="112"/>
    </row>
    <row r="3" spans="1:52" ht="15" customHeight="1" thickTop="1" thickBot="1" x14ac:dyDescent="0.35">
      <c r="D3" s="105"/>
      <c r="E3" s="105"/>
      <c r="F3" s="105"/>
      <c r="G3" s="105"/>
      <c r="H3" s="105"/>
      <c r="I3" s="105"/>
      <c r="J3" s="105"/>
      <c r="K3" s="107"/>
      <c r="L3" s="105"/>
      <c r="M3" s="105"/>
      <c r="N3" s="105"/>
      <c r="O3" s="105"/>
      <c r="P3" s="105"/>
      <c r="Q3" s="105"/>
      <c r="R3" s="105"/>
      <c r="S3" s="92"/>
      <c r="T3" s="91"/>
      <c r="U3" s="91"/>
      <c r="V3" s="91"/>
      <c r="W3" s="97"/>
      <c r="X3" s="97"/>
      <c r="Y3" s="97"/>
      <c r="Z3" s="97"/>
      <c r="AA3" s="97"/>
      <c r="AB3" s="37" t="s">
        <v>323</v>
      </c>
      <c r="AC3" s="37" t="s">
        <v>324</v>
      </c>
      <c r="AD3" s="37" t="s">
        <v>325</v>
      </c>
      <c r="AE3" s="37" t="s">
        <v>326</v>
      </c>
      <c r="AF3" s="94"/>
      <c r="AG3" s="98"/>
      <c r="AH3" s="98"/>
      <c r="AI3" s="98"/>
      <c r="AJ3" s="98"/>
      <c r="AK3" s="100"/>
      <c r="AL3" s="95"/>
      <c r="AM3" s="1" t="s">
        <v>327</v>
      </c>
      <c r="AN3" s="1" t="s">
        <v>328</v>
      </c>
      <c r="AO3" s="1" t="s">
        <v>329</v>
      </c>
      <c r="AP3" s="1" t="s">
        <v>330</v>
      </c>
      <c r="AQ3" s="1" t="s">
        <v>331</v>
      </c>
      <c r="AR3" s="94"/>
      <c r="AS3" s="98"/>
      <c r="AT3" s="98"/>
      <c r="AU3" s="98"/>
      <c r="AV3" s="98"/>
      <c r="AW3" s="98"/>
      <c r="AX3" s="100"/>
      <c r="AY3" s="101"/>
      <c r="AZ3" s="112"/>
    </row>
    <row r="4" spans="1:52" thickTop="1" thickBot="1" x14ac:dyDescent="0.35">
      <c r="D4" s="105"/>
      <c r="E4" s="105"/>
      <c r="F4" s="105"/>
      <c r="G4" s="105"/>
      <c r="H4" s="105"/>
      <c r="I4" s="105"/>
      <c r="J4" s="105"/>
      <c r="K4" s="105"/>
      <c r="L4" s="105"/>
      <c r="M4" s="105"/>
      <c r="N4" s="105"/>
      <c r="O4" s="105"/>
      <c r="P4" s="105"/>
      <c r="Q4" s="105"/>
      <c r="R4" s="105"/>
      <c r="S4" s="92"/>
      <c r="T4" s="92"/>
      <c r="U4" s="92"/>
      <c r="V4" s="92"/>
      <c r="W4" s="97"/>
      <c r="X4" s="97"/>
      <c r="Y4" s="97"/>
      <c r="Z4" s="97"/>
      <c r="AA4" s="97"/>
      <c r="AB4" s="4">
        <v>0.95</v>
      </c>
      <c r="AC4" s="4">
        <v>0.75</v>
      </c>
      <c r="AD4" s="4">
        <v>0.5</v>
      </c>
      <c r="AE4" s="4">
        <v>0.1</v>
      </c>
      <c r="AF4" s="94"/>
      <c r="AG4" s="98"/>
      <c r="AH4" s="98"/>
      <c r="AI4" s="98"/>
      <c r="AJ4" s="98"/>
      <c r="AK4" s="100"/>
      <c r="AL4" s="95"/>
      <c r="AM4" s="4">
        <v>0.95</v>
      </c>
      <c r="AN4" s="4">
        <v>0.75</v>
      </c>
      <c r="AO4" s="4">
        <v>0.5</v>
      </c>
      <c r="AP4" s="4">
        <v>0.1</v>
      </c>
      <c r="AQ4" s="4">
        <v>0.05</v>
      </c>
      <c r="AR4" s="94"/>
      <c r="AS4" s="98"/>
      <c r="AT4" s="98"/>
      <c r="AU4" s="98"/>
      <c r="AV4" s="98"/>
      <c r="AW4" s="98"/>
      <c r="AX4" s="100"/>
      <c r="AY4" s="102"/>
      <c r="AZ4" s="113"/>
    </row>
    <row r="5" spans="1:52" ht="269.25" customHeight="1" thickTop="1" thickBot="1" x14ac:dyDescent="0.35">
      <c r="A5" s="103" t="s">
        <v>3</v>
      </c>
      <c r="B5" s="104">
        <v>1</v>
      </c>
      <c r="C5" s="91" t="s">
        <v>15</v>
      </c>
      <c r="D5" s="5" t="s">
        <v>3</v>
      </c>
      <c r="E5" s="6">
        <v>1</v>
      </c>
      <c r="F5" s="7" t="s">
        <v>15</v>
      </c>
      <c r="G5" s="7" t="s">
        <v>1339</v>
      </c>
      <c r="H5" s="88"/>
      <c r="I5"/>
      <c r="J5" s="67" t="s">
        <v>1340</v>
      </c>
      <c r="K5" s="8" t="s">
        <v>1341</v>
      </c>
      <c r="L5" s="7" t="s">
        <v>61</v>
      </c>
      <c r="M5" s="7"/>
      <c r="N5" s="7"/>
      <c r="O5" s="7">
        <v>0</v>
      </c>
      <c r="P5" s="7"/>
      <c r="Q5" s="7"/>
      <c r="R5" s="7" t="s">
        <v>379</v>
      </c>
      <c r="S5" s="8">
        <v>10</v>
      </c>
      <c r="T5" s="9">
        <v>25</v>
      </c>
      <c r="U5" s="9" t="str">
        <f>+IF(O5=0,"0",IF(O5=1,"1",IF(O5=1,"3",IF(O5=2,"3",IF(O5=3,"3",IF(O5=4,"3",IF(O5&gt;4,"6")))))))</f>
        <v>0</v>
      </c>
      <c r="V5" s="9">
        <f>+U5*T5*S5</f>
        <v>0</v>
      </c>
      <c r="W5" s="7" t="s">
        <v>1342</v>
      </c>
      <c r="X5" s="10"/>
      <c r="Y5" s="7" t="s">
        <v>382</v>
      </c>
      <c r="Z5" s="7" t="s">
        <v>393</v>
      </c>
      <c r="AA5" s="7" t="s">
        <v>396</v>
      </c>
      <c r="AB5" s="7">
        <v>1</v>
      </c>
      <c r="AC5" s="11">
        <v>0</v>
      </c>
      <c r="AD5" s="8">
        <v>1</v>
      </c>
      <c r="AE5" s="8">
        <v>1</v>
      </c>
      <c r="AF5" s="12" t="s">
        <v>173</v>
      </c>
      <c r="AG5" s="12">
        <v>1</v>
      </c>
      <c r="AH5" s="12">
        <v>0</v>
      </c>
      <c r="AI5" s="12">
        <v>6</v>
      </c>
      <c r="AJ5" s="12">
        <v>4</v>
      </c>
      <c r="AK5" s="13">
        <f t="shared" ref="AK5:AK39" si="0">1/EXP(AB$4*AG5)^3*1/EXP(AC$4*AH5)^1.9*1/EXP(AD$4*AI5)^1.4*1/EXP(AE$4*AJ5)^1.1</f>
        <v>5.5864296047946163E-4</v>
      </c>
      <c r="AL5" s="14">
        <f t="shared" ref="AL5:AL36" si="1">AK5*S5</f>
        <v>5.5864296047946158E-3</v>
      </c>
      <c r="AM5" s="7">
        <f t="shared" ref="AM5:AM23" si="2">+AB5</f>
        <v>1</v>
      </c>
      <c r="AN5" s="11">
        <f t="shared" ref="AN5:AN23" si="3">+AC5</f>
        <v>0</v>
      </c>
      <c r="AO5" s="7">
        <f t="shared" ref="AO5:AO23" si="4">+AD5</f>
        <v>1</v>
      </c>
      <c r="AP5" s="7">
        <f t="shared" ref="AP5:AP23" si="5">+AE5</f>
        <v>1</v>
      </c>
      <c r="AQ5" s="7">
        <v>1</v>
      </c>
      <c r="AR5" s="12" t="s">
        <v>180</v>
      </c>
      <c r="AS5" s="12">
        <f t="shared" ref="AS5:AS37" si="6">AG5</f>
        <v>1</v>
      </c>
      <c r="AT5" s="12">
        <f t="shared" ref="AT5:AT37" si="7">AH5</f>
        <v>0</v>
      </c>
      <c r="AU5" s="12">
        <f t="shared" ref="AU5:AU37" si="8">AI5</f>
        <v>6</v>
      </c>
      <c r="AV5" s="12">
        <f t="shared" ref="AV5:AV37" si="9">AJ5</f>
        <v>4</v>
      </c>
      <c r="AW5" s="12">
        <v>6</v>
      </c>
      <c r="AX5" s="15">
        <f t="shared" ref="AX5:AX43" si="10">1/EXP(AM$4*AS5)^3*1/EXP(AN$4*AT5)^1.9*1/EXP(AO$4*AU5)^1.4*1/EXP(AP$4*AV5)^1.1*1/EXP(AQ$4*AW5)^1</f>
        <v>4.1385288397876197E-4</v>
      </c>
      <c r="AY5" s="16">
        <f t="shared" ref="AY5:AY43" si="11">AX5*T5</f>
        <v>1.0346322099469049E-2</v>
      </c>
      <c r="AZ5" s="1">
        <f>AY5*AL5*U5</f>
        <v>0</v>
      </c>
    </row>
    <row r="6" spans="1:52" ht="221.25" customHeight="1" thickTop="1" thickBot="1" x14ac:dyDescent="0.35">
      <c r="A6" s="103"/>
      <c r="B6" s="104"/>
      <c r="C6" s="91"/>
      <c r="D6" s="5" t="s">
        <v>3</v>
      </c>
      <c r="E6" s="6">
        <v>1</v>
      </c>
      <c r="F6" s="7" t="s">
        <v>15</v>
      </c>
      <c r="G6" s="7" t="s">
        <v>1339</v>
      </c>
      <c r="H6" s="88"/>
      <c r="I6"/>
      <c r="J6" s="67" t="s">
        <v>1340</v>
      </c>
      <c r="K6" s="8" t="s">
        <v>1341</v>
      </c>
      <c r="L6" s="7" t="s">
        <v>61</v>
      </c>
      <c r="M6" s="7"/>
      <c r="N6" s="7"/>
      <c r="O6" s="7">
        <v>0</v>
      </c>
      <c r="P6" s="7"/>
      <c r="Q6" s="7"/>
      <c r="R6" s="7" t="s">
        <v>386</v>
      </c>
      <c r="S6" s="115">
        <v>10</v>
      </c>
      <c r="T6" s="116">
        <v>7</v>
      </c>
      <c r="U6" s="116" t="str">
        <f t="shared" ref="U6:U69" si="12">+IF(O6=0,"0",IF(O6=1,"1",IF(O6=1,"3",IF(O6=2,"3",IF(O6=3,"3",IF(O6=4,"3",IF(O6&gt;4,"6")))))))</f>
        <v>0</v>
      </c>
      <c r="V6" s="116">
        <f t="shared" ref="V6:V69" si="13">+U6*T6*S6</f>
        <v>0</v>
      </c>
      <c r="W6" s="7" t="s">
        <v>380</v>
      </c>
      <c r="X6" s="10"/>
      <c r="Y6" s="7" t="s">
        <v>1343</v>
      </c>
      <c r="Z6" s="7" t="s">
        <v>384</v>
      </c>
      <c r="AA6" s="7" t="s">
        <v>396</v>
      </c>
      <c r="AB6" s="7">
        <v>1</v>
      </c>
      <c r="AC6" s="11">
        <v>0</v>
      </c>
      <c r="AD6" s="8">
        <v>1</v>
      </c>
      <c r="AE6" s="8">
        <v>1</v>
      </c>
      <c r="AF6" s="12" t="s">
        <v>173</v>
      </c>
      <c r="AG6" s="12">
        <v>1</v>
      </c>
      <c r="AH6" s="12">
        <v>0</v>
      </c>
      <c r="AI6" s="12">
        <v>5</v>
      </c>
      <c r="AJ6" s="12">
        <v>4</v>
      </c>
      <c r="AK6" s="13">
        <f t="shared" si="0"/>
        <v>1.1249687741748376E-3</v>
      </c>
      <c r="AL6" s="40">
        <f t="shared" si="1"/>
        <v>1.1249687741748376E-2</v>
      </c>
      <c r="AM6" s="7">
        <f t="shared" si="2"/>
        <v>1</v>
      </c>
      <c r="AN6" s="11">
        <f t="shared" si="3"/>
        <v>0</v>
      </c>
      <c r="AO6" s="7">
        <f t="shared" si="4"/>
        <v>1</v>
      </c>
      <c r="AP6" s="7">
        <f t="shared" si="5"/>
        <v>1</v>
      </c>
      <c r="AQ6" s="7">
        <v>1</v>
      </c>
      <c r="AR6" s="12" t="s">
        <v>180</v>
      </c>
      <c r="AS6" s="12">
        <f t="shared" si="6"/>
        <v>1</v>
      </c>
      <c r="AT6" s="12">
        <f t="shared" si="7"/>
        <v>0</v>
      </c>
      <c r="AU6" s="12">
        <f t="shared" si="8"/>
        <v>5</v>
      </c>
      <c r="AV6" s="12">
        <f t="shared" si="9"/>
        <v>4</v>
      </c>
      <c r="AW6" s="12">
        <v>6</v>
      </c>
      <c r="AX6" s="15">
        <f t="shared" si="10"/>
        <v>8.3339736560669644E-4</v>
      </c>
      <c r="AY6" s="16">
        <f t="shared" si="11"/>
        <v>5.8337815592468751E-3</v>
      </c>
      <c r="AZ6" s="1">
        <f t="shared" ref="AZ6:AZ69" si="14">AY6*AL6*U6</f>
        <v>0</v>
      </c>
    </row>
    <row r="7" spans="1:52" ht="159.75" customHeight="1" thickTop="1" thickBot="1" x14ac:dyDescent="0.35">
      <c r="A7" s="103"/>
      <c r="B7" s="104"/>
      <c r="C7" s="91"/>
      <c r="D7" s="5" t="s">
        <v>3</v>
      </c>
      <c r="E7" s="6">
        <v>1</v>
      </c>
      <c r="F7" s="7" t="s">
        <v>15</v>
      </c>
      <c r="G7" s="7" t="s">
        <v>38</v>
      </c>
      <c r="H7" s="88"/>
      <c r="I7"/>
      <c r="J7" s="67" t="s">
        <v>1344</v>
      </c>
      <c r="K7" s="8" t="s">
        <v>1341</v>
      </c>
      <c r="L7" s="7" t="s">
        <v>416</v>
      </c>
      <c r="M7" s="7"/>
      <c r="N7" s="7"/>
      <c r="O7" s="7">
        <v>0</v>
      </c>
      <c r="P7" s="7"/>
      <c r="Q7" s="7"/>
      <c r="R7" s="7" t="s">
        <v>379</v>
      </c>
      <c r="S7" s="115">
        <v>10</v>
      </c>
      <c r="T7" s="116">
        <v>25</v>
      </c>
      <c r="U7" s="116" t="str">
        <f t="shared" si="12"/>
        <v>0</v>
      </c>
      <c r="V7" s="116">
        <f t="shared" si="13"/>
        <v>0</v>
      </c>
      <c r="W7" s="7" t="s">
        <v>1342</v>
      </c>
      <c r="X7" s="10"/>
      <c r="Y7" s="7" t="s">
        <v>382</v>
      </c>
      <c r="Z7" s="7" t="s">
        <v>393</v>
      </c>
      <c r="AA7" s="7" t="s">
        <v>396</v>
      </c>
      <c r="AB7" s="7">
        <v>1</v>
      </c>
      <c r="AC7" s="11">
        <v>0</v>
      </c>
      <c r="AD7" s="8">
        <v>1</v>
      </c>
      <c r="AE7" s="8">
        <v>1</v>
      </c>
      <c r="AF7" s="12" t="s">
        <v>173</v>
      </c>
      <c r="AG7" s="12">
        <v>1</v>
      </c>
      <c r="AH7" s="12">
        <v>0</v>
      </c>
      <c r="AI7" s="12">
        <v>6</v>
      </c>
      <c r="AJ7" s="12">
        <v>5</v>
      </c>
      <c r="AK7" s="13">
        <f t="shared" si="0"/>
        <v>5.0045143344061116E-4</v>
      </c>
      <c r="AL7" s="40">
        <f t="shared" si="1"/>
        <v>5.004514334406112E-3</v>
      </c>
      <c r="AM7" s="7">
        <f t="shared" si="2"/>
        <v>1</v>
      </c>
      <c r="AN7" s="11">
        <f t="shared" si="3"/>
        <v>0</v>
      </c>
      <c r="AO7" s="7">
        <f t="shared" si="4"/>
        <v>1</v>
      </c>
      <c r="AP7" s="7">
        <f t="shared" si="5"/>
        <v>1</v>
      </c>
      <c r="AQ7" s="7">
        <v>1</v>
      </c>
      <c r="AR7" s="12" t="s">
        <v>180</v>
      </c>
      <c r="AS7" s="12">
        <f t="shared" si="6"/>
        <v>1</v>
      </c>
      <c r="AT7" s="12">
        <f t="shared" si="7"/>
        <v>0</v>
      </c>
      <c r="AU7" s="12">
        <f t="shared" si="8"/>
        <v>6</v>
      </c>
      <c r="AV7" s="12">
        <f t="shared" si="9"/>
        <v>5</v>
      </c>
      <c r="AW7" s="12">
        <v>6</v>
      </c>
      <c r="AX7" s="15">
        <f t="shared" si="10"/>
        <v>3.7074354045908871E-4</v>
      </c>
      <c r="AY7" s="16">
        <f t="shared" si="11"/>
        <v>9.2685885114772177E-3</v>
      </c>
      <c r="AZ7" s="1">
        <f t="shared" si="14"/>
        <v>0</v>
      </c>
    </row>
    <row r="8" spans="1:52" ht="159.75" customHeight="1" thickTop="1" thickBot="1" x14ac:dyDescent="0.35">
      <c r="A8" s="103"/>
      <c r="B8" s="39"/>
      <c r="C8" s="38"/>
      <c r="D8" s="5" t="s">
        <v>3</v>
      </c>
      <c r="E8" s="6">
        <v>1</v>
      </c>
      <c r="F8" s="7" t="s">
        <v>15</v>
      </c>
      <c r="G8" s="7" t="s">
        <v>38</v>
      </c>
      <c r="H8" s="88"/>
      <c r="I8"/>
      <c r="J8" s="67" t="s">
        <v>1344</v>
      </c>
      <c r="K8" s="8" t="s">
        <v>1341</v>
      </c>
      <c r="L8" s="7" t="s">
        <v>1345</v>
      </c>
      <c r="M8" s="7"/>
      <c r="N8" s="7"/>
      <c r="O8" s="7"/>
      <c r="P8" s="7"/>
      <c r="Q8" s="7"/>
      <c r="R8" s="7" t="s">
        <v>386</v>
      </c>
      <c r="S8" s="115">
        <v>10</v>
      </c>
      <c r="T8" s="116">
        <v>7</v>
      </c>
      <c r="U8" s="116" t="str">
        <f t="shared" si="12"/>
        <v>0</v>
      </c>
      <c r="V8" s="116">
        <f t="shared" si="13"/>
        <v>0</v>
      </c>
      <c r="W8" s="7" t="s">
        <v>380</v>
      </c>
      <c r="X8" s="10"/>
      <c r="Y8" s="7" t="s">
        <v>1343</v>
      </c>
      <c r="Z8" s="7" t="s">
        <v>384</v>
      </c>
      <c r="AA8" s="7" t="s">
        <v>396</v>
      </c>
      <c r="AB8" s="7">
        <v>1</v>
      </c>
      <c r="AC8" s="11">
        <v>0</v>
      </c>
      <c r="AD8" s="8">
        <v>1</v>
      </c>
      <c r="AE8" s="8">
        <v>1</v>
      </c>
      <c r="AF8" s="12" t="s">
        <v>173</v>
      </c>
      <c r="AG8" s="12">
        <v>1</v>
      </c>
      <c r="AH8" s="12">
        <v>0</v>
      </c>
      <c r="AI8" s="12">
        <v>5</v>
      </c>
      <c r="AJ8" s="12">
        <v>4</v>
      </c>
      <c r="AK8" s="13">
        <f t="shared" si="0"/>
        <v>1.1249687741748376E-3</v>
      </c>
      <c r="AL8" s="40">
        <f t="shared" si="1"/>
        <v>1.1249687741748376E-2</v>
      </c>
      <c r="AM8" s="7">
        <f t="shared" si="2"/>
        <v>1</v>
      </c>
      <c r="AN8" s="11">
        <f t="shared" si="3"/>
        <v>0</v>
      </c>
      <c r="AO8" s="7">
        <f t="shared" si="4"/>
        <v>1</v>
      </c>
      <c r="AP8" s="7">
        <f t="shared" si="5"/>
        <v>1</v>
      </c>
      <c r="AQ8" s="7">
        <v>1</v>
      </c>
      <c r="AR8" s="12" t="s">
        <v>180</v>
      </c>
      <c r="AS8" s="12">
        <f t="shared" si="6"/>
        <v>1</v>
      </c>
      <c r="AT8" s="12">
        <f t="shared" si="7"/>
        <v>0</v>
      </c>
      <c r="AU8" s="12">
        <f t="shared" si="8"/>
        <v>5</v>
      </c>
      <c r="AV8" s="12">
        <f t="shared" si="9"/>
        <v>4</v>
      </c>
      <c r="AW8" s="12">
        <v>6</v>
      </c>
      <c r="AX8" s="15">
        <f t="shared" si="10"/>
        <v>8.3339736560669644E-4</v>
      </c>
      <c r="AY8" s="16">
        <f t="shared" si="11"/>
        <v>5.8337815592468751E-3</v>
      </c>
      <c r="AZ8" s="1">
        <f t="shared" si="14"/>
        <v>0</v>
      </c>
    </row>
    <row r="9" spans="1:52" ht="195" customHeight="1" thickTop="1" thickBot="1" x14ac:dyDescent="0.35">
      <c r="A9" s="103"/>
      <c r="B9" s="17">
        <v>2</v>
      </c>
      <c r="C9" s="18" t="s">
        <v>62</v>
      </c>
      <c r="D9" s="5" t="s">
        <v>3</v>
      </c>
      <c r="E9" s="6">
        <v>2</v>
      </c>
      <c r="F9" s="7" t="s">
        <v>15</v>
      </c>
      <c r="G9" s="7" t="s">
        <v>313</v>
      </c>
      <c r="H9" s="88"/>
      <c r="I9"/>
      <c r="J9" s="67" t="s">
        <v>1346</v>
      </c>
      <c r="K9" s="8" t="s">
        <v>1341</v>
      </c>
      <c r="L9" s="7" t="s">
        <v>1347</v>
      </c>
      <c r="M9" s="7"/>
      <c r="N9" s="7"/>
      <c r="O9" s="7"/>
      <c r="P9" s="7"/>
      <c r="Q9" s="7"/>
      <c r="R9" s="7" t="s">
        <v>379</v>
      </c>
      <c r="S9" s="115">
        <v>10</v>
      </c>
      <c r="T9" s="116">
        <v>25</v>
      </c>
      <c r="U9" s="116" t="str">
        <f t="shared" si="12"/>
        <v>0</v>
      </c>
      <c r="V9" s="116">
        <f t="shared" si="13"/>
        <v>0</v>
      </c>
      <c r="W9" s="7" t="s">
        <v>1342</v>
      </c>
      <c r="X9" s="10"/>
      <c r="Y9" s="7" t="s">
        <v>382</v>
      </c>
      <c r="Z9" s="7" t="s">
        <v>393</v>
      </c>
      <c r="AA9" s="7" t="s">
        <v>396</v>
      </c>
      <c r="AB9" s="7">
        <v>1</v>
      </c>
      <c r="AC9" s="11">
        <v>0</v>
      </c>
      <c r="AD9" s="8">
        <v>1</v>
      </c>
      <c r="AE9" s="8">
        <v>1</v>
      </c>
      <c r="AF9" s="12" t="s">
        <v>173</v>
      </c>
      <c r="AG9" s="12">
        <v>1</v>
      </c>
      <c r="AH9" s="12">
        <v>0</v>
      </c>
      <c r="AI9" s="12">
        <v>6</v>
      </c>
      <c r="AJ9" s="12">
        <v>5</v>
      </c>
      <c r="AK9" s="13">
        <f t="shared" si="0"/>
        <v>5.0045143344061116E-4</v>
      </c>
      <c r="AL9" s="40">
        <f t="shared" si="1"/>
        <v>5.004514334406112E-3</v>
      </c>
      <c r="AM9" s="7">
        <f t="shared" si="2"/>
        <v>1</v>
      </c>
      <c r="AN9" s="11">
        <f t="shared" si="3"/>
        <v>0</v>
      </c>
      <c r="AO9" s="7">
        <f t="shared" si="4"/>
        <v>1</v>
      </c>
      <c r="AP9" s="7">
        <f t="shared" si="5"/>
        <v>1</v>
      </c>
      <c r="AQ9" s="7">
        <v>1</v>
      </c>
      <c r="AR9" s="12" t="s">
        <v>180</v>
      </c>
      <c r="AS9" s="12">
        <f t="shared" si="6"/>
        <v>1</v>
      </c>
      <c r="AT9" s="12">
        <f t="shared" si="7"/>
        <v>0</v>
      </c>
      <c r="AU9" s="12">
        <f t="shared" si="8"/>
        <v>6</v>
      </c>
      <c r="AV9" s="12">
        <f t="shared" si="9"/>
        <v>5</v>
      </c>
      <c r="AW9" s="12">
        <v>6</v>
      </c>
      <c r="AX9" s="15">
        <f t="shared" si="10"/>
        <v>3.7074354045908871E-4</v>
      </c>
      <c r="AY9" s="16">
        <f t="shared" si="11"/>
        <v>9.2685885114772177E-3</v>
      </c>
      <c r="AZ9" s="1">
        <f t="shared" si="14"/>
        <v>0</v>
      </c>
    </row>
    <row r="10" spans="1:52" ht="195" customHeight="1" thickTop="1" thickBot="1" x14ac:dyDescent="0.35">
      <c r="A10" s="103"/>
      <c r="B10" s="39"/>
      <c r="C10" s="18"/>
      <c r="D10" s="5" t="s">
        <v>3</v>
      </c>
      <c r="E10" s="6">
        <v>2</v>
      </c>
      <c r="F10" s="7" t="s">
        <v>15</v>
      </c>
      <c r="G10" s="7" t="s">
        <v>313</v>
      </c>
      <c r="H10" s="88"/>
      <c r="I10"/>
      <c r="J10" s="67" t="s">
        <v>1346</v>
      </c>
      <c r="K10" s="8" t="s">
        <v>1341</v>
      </c>
      <c r="L10" s="7" t="s">
        <v>337</v>
      </c>
      <c r="M10" s="7"/>
      <c r="N10" s="7"/>
      <c r="O10" s="7"/>
      <c r="P10" s="7"/>
      <c r="Q10" s="7"/>
      <c r="R10" s="7" t="s">
        <v>386</v>
      </c>
      <c r="S10" s="115">
        <v>10</v>
      </c>
      <c r="T10" s="116">
        <v>7</v>
      </c>
      <c r="U10" s="116" t="str">
        <f t="shared" si="12"/>
        <v>0</v>
      </c>
      <c r="V10" s="116">
        <f t="shared" si="13"/>
        <v>0</v>
      </c>
      <c r="W10" s="7" t="s">
        <v>380</v>
      </c>
      <c r="X10" s="10"/>
      <c r="Y10" s="7" t="s">
        <v>383</v>
      </c>
      <c r="Z10" s="7" t="s">
        <v>384</v>
      </c>
      <c r="AA10" s="7" t="s">
        <v>396</v>
      </c>
      <c r="AB10" s="7">
        <v>1</v>
      </c>
      <c r="AC10" s="11">
        <v>0</v>
      </c>
      <c r="AD10" s="8">
        <v>1</v>
      </c>
      <c r="AE10" s="8">
        <v>1</v>
      </c>
      <c r="AF10" s="12" t="s">
        <v>173</v>
      </c>
      <c r="AG10" s="12">
        <v>1</v>
      </c>
      <c r="AH10" s="12">
        <v>0</v>
      </c>
      <c r="AI10" s="12">
        <v>5</v>
      </c>
      <c r="AJ10" s="12">
        <v>4</v>
      </c>
      <c r="AK10" s="13">
        <f t="shared" si="0"/>
        <v>1.1249687741748376E-3</v>
      </c>
      <c r="AL10" s="40">
        <f t="shared" si="1"/>
        <v>1.1249687741748376E-2</v>
      </c>
      <c r="AM10" s="7">
        <f t="shared" si="2"/>
        <v>1</v>
      </c>
      <c r="AN10" s="11">
        <f t="shared" si="3"/>
        <v>0</v>
      </c>
      <c r="AO10" s="7">
        <f t="shared" si="4"/>
        <v>1</v>
      </c>
      <c r="AP10" s="7">
        <f t="shared" si="5"/>
        <v>1</v>
      </c>
      <c r="AQ10" s="7">
        <v>1</v>
      </c>
      <c r="AR10" s="12" t="s">
        <v>180</v>
      </c>
      <c r="AS10" s="12">
        <f t="shared" si="6"/>
        <v>1</v>
      </c>
      <c r="AT10" s="12">
        <f t="shared" si="7"/>
        <v>0</v>
      </c>
      <c r="AU10" s="12">
        <f t="shared" si="8"/>
        <v>5</v>
      </c>
      <c r="AV10" s="12">
        <f t="shared" si="9"/>
        <v>4</v>
      </c>
      <c r="AW10" s="12">
        <v>6</v>
      </c>
      <c r="AX10" s="15">
        <f t="shared" si="10"/>
        <v>8.3339736560669644E-4</v>
      </c>
      <c r="AY10" s="16">
        <f t="shared" si="11"/>
        <v>5.8337815592468751E-3</v>
      </c>
      <c r="AZ10" s="1">
        <f t="shared" si="14"/>
        <v>0</v>
      </c>
    </row>
    <row r="11" spans="1:52" ht="159.75" customHeight="1" thickTop="1" thickBot="1" x14ac:dyDescent="0.35">
      <c r="A11" s="103"/>
      <c r="B11" s="104">
        <v>3</v>
      </c>
      <c r="C11" s="91" t="s">
        <v>12</v>
      </c>
      <c r="D11" s="5" t="s">
        <v>3</v>
      </c>
      <c r="E11" s="6">
        <v>3</v>
      </c>
      <c r="F11" s="7" t="s">
        <v>15</v>
      </c>
      <c r="G11" s="7" t="s">
        <v>335</v>
      </c>
      <c r="H11" s="88"/>
      <c r="I11"/>
      <c r="J11" s="67" t="s">
        <v>959</v>
      </c>
      <c r="K11" s="8" t="s">
        <v>961</v>
      </c>
      <c r="L11" s="7" t="s">
        <v>343</v>
      </c>
      <c r="M11" s="7"/>
      <c r="N11" s="7"/>
      <c r="O11" s="7"/>
      <c r="P11" s="7"/>
      <c r="Q11" s="7"/>
      <c r="R11" s="7" t="s">
        <v>379</v>
      </c>
      <c r="S11" s="115">
        <v>10</v>
      </c>
      <c r="T11" s="116">
        <v>25</v>
      </c>
      <c r="U11" s="116" t="str">
        <f t="shared" si="12"/>
        <v>0</v>
      </c>
      <c r="V11" s="116">
        <f t="shared" si="13"/>
        <v>0</v>
      </c>
      <c r="W11" s="7" t="s">
        <v>381</v>
      </c>
      <c r="X11" s="10"/>
      <c r="Y11" s="7" t="s">
        <v>382</v>
      </c>
      <c r="Z11" s="7" t="s">
        <v>393</v>
      </c>
      <c r="AA11" s="7" t="s">
        <v>396</v>
      </c>
      <c r="AB11" s="7">
        <v>1</v>
      </c>
      <c r="AC11" s="11">
        <v>0</v>
      </c>
      <c r="AD11" s="8">
        <v>1</v>
      </c>
      <c r="AE11" s="8">
        <v>1</v>
      </c>
      <c r="AF11" s="12" t="s">
        <v>173</v>
      </c>
      <c r="AG11" s="12">
        <v>1</v>
      </c>
      <c r="AH11" s="12">
        <v>0</v>
      </c>
      <c r="AI11" s="12">
        <v>6</v>
      </c>
      <c r="AJ11" s="12">
        <v>5</v>
      </c>
      <c r="AK11" s="13">
        <f t="shared" si="0"/>
        <v>5.0045143344061116E-4</v>
      </c>
      <c r="AL11" s="40">
        <f t="shared" si="1"/>
        <v>5.004514334406112E-3</v>
      </c>
      <c r="AM11" s="7">
        <f t="shared" si="2"/>
        <v>1</v>
      </c>
      <c r="AN11" s="11">
        <f t="shared" si="3"/>
        <v>0</v>
      </c>
      <c r="AO11" s="7">
        <f t="shared" si="4"/>
        <v>1</v>
      </c>
      <c r="AP11" s="7">
        <f t="shared" si="5"/>
        <v>1</v>
      </c>
      <c r="AQ11" s="7">
        <v>1</v>
      </c>
      <c r="AR11" s="12" t="s">
        <v>180</v>
      </c>
      <c r="AS11" s="12">
        <f t="shared" si="6"/>
        <v>1</v>
      </c>
      <c r="AT11" s="12">
        <f t="shared" si="7"/>
        <v>0</v>
      </c>
      <c r="AU11" s="12">
        <f t="shared" si="8"/>
        <v>6</v>
      </c>
      <c r="AV11" s="12">
        <f t="shared" si="9"/>
        <v>5</v>
      </c>
      <c r="AW11" s="12">
        <v>6</v>
      </c>
      <c r="AX11" s="15">
        <f t="shared" si="10"/>
        <v>3.7074354045908871E-4</v>
      </c>
      <c r="AY11" s="16">
        <f t="shared" si="11"/>
        <v>9.2685885114772177E-3</v>
      </c>
      <c r="AZ11" s="1">
        <f t="shared" si="14"/>
        <v>0</v>
      </c>
    </row>
    <row r="12" spans="1:52" ht="159.75" customHeight="1" thickTop="1" thickBot="1" x14ac:dyDescent="0.35">
      <c r="A12" s="103"/>
      <c r="B12" s="104"/>
      <c r="C12" s="91"/>
      <c r="D12" s="5" t="s">
        <v>3</v>
      </c>
      <c r="E12" s="6">
        <v>3</v>
      </c>
      <c r="F12" s="7" t="s">
        <v>15</v>
      </c>
      <c r="G12" s="7" t="s">
        <v>335</v>
      </c>
      <c r="H12" s="88"/>
      <c r="I12"/>
      <c r="J12" s="67" t="s">
        <v>959</v>
      </c>
      <c r="K12" s="8" t="s">
        <v>961</v>
      </c>
      <c r="L12" s="7" t="s">
        <v>385</v>
      </c>
      <c r="M12" s="7"/>
      <c r="N12" s="7"/>
      <c r="O12" s="7"/>
      <c r="P12" s="7"/>
      <c r="Q12" s="7"/>
      <c r="R12" s="7" t="s">
        <v>386</v>
      </c>
      <c r="S12" s="115">
        <v>10</v>
      </c>
      <c r="T12" s="116">
        <v>7</v>
      </c>
      <c r="U12" s="116" t="str">
        <f t="shared" si="12"/>
        <v>0</v>
      </c>
      <c r="V12" s="116">
        <f t="shared" si="13"/>
        <v>0</v>
      </c>
      <c r="W12" s="7" t="s">
        <v>380</v>
      </c>
      <c r="X12" s="10"/>
      <c r="Y12" s="7" t="s">
        <v>383</v>
      </c>
      <c r="Z12" s="7" t="s">
        <v>384</v>
      </c>
      <c r="AA12" s="7" t="s">
        <v>396</v>
      </c>
      <c r="AB12" s="7">
        <v>1</v>
      </c>
      <c r="AC12" s="11">
        <v>0</v>
      </c>
      <c r="AD12" s="8">
        <v>1</v>
      </c>
      <c r="AE12" s="8">
        <v>1</v>
      </c>
      <c r="AF12" s="12" t="s">
        <v>173</v>
      </c>
      <c r="AG12" s="12">
        <v>1</v>
      </c>
      <c r="AH12" s="12">
        <v>0</v>
      </c>
      <c r="AI12" s="12">
        <v>5</v>
      </c>
      <c r="AJ12" s="12">
        <v>4</v>
      </c>
      <c r="AK12" s="13">
        <f t="shared" si="0"/>
        <v>1.1249687741748376E-3</v>
      </c>
      <c r="AL12" s="40">
        <f t="shared" si="1"/>
        <v>1.1249687741748376E-2</v>
      </c>
      <c r="AM12" s="7">
        <f t="shared" si="2"/>
        <v>1</v>
      </c>
      <c r="AN12" s="11">
        <f t="shared" si="3"/>
        <v>0</v>
      </c>
      <c r="AO12" s="7">
        <f t="shared" si="4"/>
        <v>1</v>
      </c>
      <c r="AP12" s="7">
        <f t="shared" si="5"/>
        <v>1</v>
      </c>
      <c r="AQ12" s="7">
        <v>1</v>
      </c>
      <c r="AR12" s="12" t="s">
        <v>180</v>
      </c>
      <c r="AS12" s="12">
        <f t="shared" si="6"/>
        <v>1</v>
      </c>
      <c r="AT12" s="12">
        <f t="shared" si="7"/>
        <v>0</v>
      </c>
      <c r="AU12" s="12">
        <f t="shared" si="8"/>
        <v>5</v>
      </c>
      <c r="AV12" s="12">
        <f t="shared" si="9"/>
        <v>4</v>
      </c>
      <c r="AW12" s="12">
        <v>6</v>
      </c>
      <c r="AX12" s="15">
        <f t="shared" si="10"/>
        <v>8.3339736560669644E-4</v>
      </c>
      <c r="AY12" s="16">
        <f t="shared" si="11"/>
        <v>5.8337815592468751E-3</v>
      </c>
      <c r="AZ12" s="1">
        <f t="shared" si="14"/>
        <v>0</v>
      </c>
    </row>
    <row r="13" spans="1:52" ht="390" customHeight="1" thickTop="1" thickBot="1" x14ac:dyDescent="0.35">
      <c r="A13" s="103"/>
      <c r="B13" s="104"/>
      <c r="C13" s="91"/>
      <c r="D13" s="5" t="s">
        <v>3</v>
      </c>
      <c r="E13" s="6">
        <v>4</v>
      </c>
      <c r="F13" s="7" t="s">
        <v>15</v>
      </c>
      <c r="G13" s="7" t="s">
        <v>963</v>
      </c>
      <c r="H13" s="88"/>
      <c r="I13"/>
      <c r="J13" s="67" t="s">
        <v>960</v>
      </c>
      <c r="K13" s="8" t="s">
        <v>961</v>
      </c>
      <c r="L13" s="7" t="s">
        <v>16</v>
      </c>
      <c r="M13" s="7"/>
      <c r="N13" s="7"/>
      <c r="O13" s="7"/>
      <c r="P13" s="7"/>
      <c r="Q13" s="7"/>
      <c r="R13" s="7" t="s">
        <v>379</v>
      </c>
      <c r="S13" s="115">
        <v>10</v>
      </c>
      <c r="T13" s="116">
        <v>25</v>
      </c>
      <c r="U13" s="116" t="str">
        <f t="shared" si="12"/>
        <v>0</v>
      </c>
      <c r="V13" s="116">
        <f t="shared" si="13"/>
        <v>0</v>
      </c>
      <c r="W13" s="7" t="s">
        <v>381</v>
      </c>
      <c r="X13" s="10"/>
      <c r="Y13" s="7" t="s">
        <v>388</v>
      </c>
      <c r="Z13" s="7" t="s">
        <v>393</v>
      </c>
      <c r="AA13" s="7" t="s">
        <v>396</v>
      </c>
      <c r="AB13" s="7">
        <v>1</v>
      </c>
      <c r="AC13" s="11">
        <v>0</v>
      </c>
      <c r="AD13" s="8">
        <v>1</v>
      </c>
      <c r="AE13" s="8">
        <v>1</v>
      </c>
      <c r="AF13" s="12" t="s">
        <v>173</v>
      </c>
      <c r="AG13" s="12">
        <v>1</v>
      </c>
      <c r="AH13" s="12">
        <v>0</v>
      </c>
      <c r="AI13" s="12">
        <v>7</v>
      </c>
      <c r="AJ13" s="12">
        <v>5</v>
      </c>
      <c r="AK13" s="13">
        <f t="shared" si="0"/>
        <v>2.4851682710795217E-4</v>
      </c>
      <c r="AL13" s="40">
        <f t="shared" si="1"/>
        <v>2.4851682710795219E-3</v>
      </c>
      <c r="AM13" s="7">
        <f t="shared" si="2"/>
        <v>1</v>
      </c>
      <c r="AN13" s="11">
        <f t="shared" si="3"/>
        <v>0</v>
      </c>
      <c r="AO13" s="7">
        <f t="shared" si="4"/>
        <v>1</v>
      </c>
      <c r="AP13" s="7">
        <f t="shared" si="5"/>
        <v>1</v>
      </c>
      <c r="AQ13" s="7">
        <v>1</v>
      </c>
      <c r="AR13" s="12" t="s">
        <v>180</v>
      </c>
      <c r="AS13" s="12">
        <f t="shared" si="6"/>
        <v>1</v>
      </c>
      <c r="AT13" s="12">
        <f t="shared" si="7"/>
        <v>0</v>
      </c>
      <c r="AU13" s="12">
        <f t="shared" si="8"/>
        <v>7</v>
      </c>
      <c r="AV13" s="12">
        <f t="shared" si="9"/>
        <v>5</v>
      </c>
      <c r="AW13" s="12">
        <v>6</v>
      </c>
      <c r="AX13" s="15">
        <f t="shared" si="10"/>
        <v>1.8410579366757922E-4</v>
      </c>
      <c r="AY13" s="16">
        <f t="shared" si="11"/>
        <v>4.6026448416894806E-3</v>
      </c>
      <c r="AZ13" s="1">
        <f t="shared" si="14"/>
        <v>0</v>
      </c>
    </row>
    <row r="14" spans="1:52" ht="222" customHeight="1" thickTop="1" thickBot="1" x14ac:dyDescent="0.35">
      <c r="A14" s="103"/>
      <c r="B14" s="104"/>
      <c r="C14" s="91"/>
      <c r="D14" s="5" t="s">
        <v>3</v>
      </c>
      <c r="E14" s="6">
        <v>4</v>
      </c>
      <c r="F14" s="7" t="s">
        <v>15</v>
      </c>
      <c r="G14" s="7" t="s">
        <v>963</v>
      </c>
      <c r="H14" s="88"/>
      <c r="I14"/>
      <c r="J14" s="67" t="s">
        <v>960</v>
      </c>
      <c r="K14" s="8" t="s">
        <v>961</v>
      </c>
      <c r="L14" s="7" t="s">
        <v>16</v>
      </c>
      <c r="M14" s="7"/>
      <c r="N14" s="7"/>
      <c r="O14" s="7"/>
      <c r="P14" s="7"/>
      <c r="Q14" s="7"/>
      <c r="R14" s="7" t="s">
        <v>386</v>
      </c>
      <c r="S14" s="115">
        <v>10</v>
      </c>
      <c r="T14" s="116">
        <v>7</v>
      </c>
      <c r="U14" s="116" t="str">
        <f t="shared" si="12"/>
        <v>0</v>
      </c>
      <c r="V14" s="116">
        <f t="shared" si="13"/>
        <v>0</v>
      </c>
      <c r="W14" s="7" t="s">
        <v>380</v>
      </c>
      <c r="X14" s="10"/>
      <c r="Y14" s="7" t="s">
        <v>389</v>
      </c>
      <c r="Z14" s="7" t="s">
        <v>387</v>
      </c>
      <c r="AA14" s="7" t="s">
        <v>396</v>
      </c>
      <c r="AB14" s="7">
        <v>1</v>
      </c>
      <c r="AC14" s="11">
        <v>0</v>
      </c>
      <c r="AD14" s="8">
        <v>1</v>
      </c>
      <c r="AE14" s="8">
        <v>1</v>
      </c>
      <c r="AF14" s="12" t="s">
        <v>173</v>
      </c>
      <c r="AG14" s="12">
        <v>1</v>
      </c>
      <c r="AH14" s="12">
        <v>0</v>
      </c>
      <c r="AI14" s="12">
        <v>5</v>
      </c>
      <c r="AJ14" s="12">
        <v>4</v>
      </c>
      <c r="AK14" s="13">
        <f t="shared" si="0"/>
        <v>1.1249687741748376E-3</v>
      </c>
      <c r="AL14" s="40">
        <f t="shared" si="1"/>
        <v>1.1249687741748376E-2</v>
      </c>
      <c r="AM14" s="7">
        <f t="shared" si="2"/>
        <v>1</v>
      </c>
      <c r="AN14" s="11">
        <f t="shared" si="3"/>
        <v>0</v>
      </c>
      <c r="AO14" s="7">
        <f t="shared" si="4"/>
        <v>1</v>
      </c>
      <c r="AP14" s="7">
        <f t="shared" si="5"/>
        <v>1</v>
      </c>
      <c r="AQ14" s="7">
        <v>1</v>
      </c>
      <c r="AR14" s="12" t="s">
        <v>180</v>
      </c>
      <c r="AS14" s="12">
        <f t="shared" si="6"/>
        <v>1</v>
      </c>
      <c r="AT14" s="12">
        <f t="shared" si="7"/>
        <v>0</v>
      </c>
      <c r="AU14" s="12">
        <f t="shared" si="8"/>
        <v>5</v>
      </c>
      <c r="AV14" s="12">
        <f t="shared" si="9"/>
        <v>4</v>
      </c>
      <c r="AW14" s="12">
        <v>6</v>
      </c>
      <c r="AX14" s="15">
        <f>1/EXP(AM$4*AS14)^3*1/EXP(AN$4*AT14)^1.9*1/EXP(AO$4*AU14)^1.4*1/EXP(AP$4*AV14)^1.1*1/EXP(AQ$4*AW14)^1</f>
        <v>8.3339736560669644E-4</v>
      </c>
      <c r="AY14" s="16">
        <f t="shared" si="11"/>
        <v>5.8337815592468751E-3</v>
      </c>
      <c r="AZ14" s="1">
        <f t="shared" si="14"/>
        <v>0</v>
      </c>
    </row>
    <row r="15" spans="1:52" ht="246" customHeight="1" thickTop="1" thickBot="1" x14ac:dyDescent="0.35">
      <c r="A15" s="103"/>
      <c r="B15" s="104"/>
      <c r="C15" s="91"/>
      <c r="D15" s="5" t="s">
        <v>3</v>
      </c>
      <c r="E15" s="6">
        <v>4</v>
      </c>
      <c r="F15" s="7" t="s">
        <v>15</v>
      </c>
      <c r="G15" s="7" t="s">
        <v>963</v>
      </c>
      <c r="H15" s="88"/>
      <c r="I15"/>
      <c r="J15" s="67" t="s">
        <v>960</v>
      </c>
      <c r="K15" s="7" t="s">
        <v>964</v>
      </c>
      <c r="L15" s="7" t="s">
        <v>16</v>
      </c>
      <c r="M15" s="7"/>
      <c r="N15" s="7"/>
      <c r="O15" s="7"/>
      <c r="P15" s="7"/>
      <c r="Q15" s="7"/>
      <c r="R15" s="7" t="s">
        <v>965</v>
      </c>
      <c r="S15" s="115">
        <v>10</v>
      </c>
      <c r="T15" s="116">
        <v>7</v>
      </c>
      <c r="U15" s="116" t="str">
        <f t="shared" si="12"/>
        <v>0</v>
      </c>
      <c r="V15" s="116">
        <f t="shared" si="13"/>
        <v>0</v>
      </c>
      <c r="W15" s="10"/>
      <c r="X15" s="10"/>
      <c r="Y15" s="7" t="s">
        <v>968</v>
      </c>
      <c r="Z15" s="7" t="s">
        <v>966</v>
      </c>
      <c r="AA15" s="7" t="s">
        <v>967</v>
      </c>
      <c r="AB15" s="7">
        <v>0</v>
      </c>
      <c r="AC15" s="11">
        <v>0</v>
      </c>
      <c r="AD15" s="8">
        <v>1</v>
      </c>
      <c r="AE15" s="8">
        <v>1</v>
      </c>
      <c r="AF15" s="12" t="s">
        <v>174</v>
      </c>
      <c r="AG15" s="12">
        <v>0</v>
      </c>
      <c r="AH15" s="12">
        <v>0</v>
      </c>
      <c r="AI15" s="12">
        <v>3</v>
      </c>
      <c r="AJ15" s="12">
        <v>4</v>
      </c>
      <c r="AK15" s="13">
        <f t="shared" ref="AK15" si="15">1/EXP(AB$4*AG15)^3*1/EXP(AC$4*AH15)^1.9*1/EXP(AD$4*AI15)^1.4*1/EXP(AE$4*AJ15)^1.1</f>
        <v>7.8866399790674974E-2</v>
      </c>
      <c r="AL15" s="60">
        <f t="shared" si="1"/>
        <v>0.78866399790674979</v>
      </c>
      <c r="AM15" s="7">
        <f t="shared" ref="AM15" si="16">+AB15</f>
        <v>0</v>
      </c>
      <c r="AN15" s="11">
        <f t="shared" ref="AN15" si="17">+AC15</f>
        <v>0</v>
      </c>
      <c r="AO15" s="7">
        <f t="shared" ref="AO15" si="18">+AD15</f>
        <v>1</v>
      </c>
      <c r="AP15" s="7">
        <f t="shared" ref="AP15" si="19">+AE15</f>
        <v>1</v>
      </c>
      <c r="AQ15" s="7">
        <v>1</v>
      </c>
      <c r="AR15" s="12" t="s">
        <v>183</v>
      </c>
      <c r="AS15" s="12">
        <f t="shared" ref="AS15" si="20">AG15</f>
        <v>0</v>
      </c>
      <c r="AT15" s="12">
        <f t="shared" ref="AT15" si="21">AH15</f>
        <v>0</v>
      </c>
      <c r="AU15" s="12">
        <f t="shared" ref="AU15" si="22">AI15</f>
        <v>3</v>
      </c>
      <c r="AV15" s="12">
        <v>3</v>
      </c>
      <c r="AW15" s="12">
        <v>6</v>
      </c>
      <c r="AX15" s="15">
        <f t="shared" ref="AX15" si="23">1/EXP(AM$4*AS15)^3*1/EXP(AN$4*AT15)^1.9*1/EXP(AO$4*AU15)^1.4*1/EXP(AP$4*AV15)^1.1*1/EXP(AQ$4*AW15)^1</f>
        <v>6.5219289668127539E-2</v>
      </c>
      <c r="AY15" s="16">
        <f t="shared" ref="AY15" si="24">AX15*T15</f>
        <v>0.4565350276768928</v>
      </c>
      <c r="AZ15" s="1">
        <f t="shared" si="14"/>
        <v>0</v>
      </c>
    </row>
    <row r="16" spans="1:52" ht="218.25" customHeight="1" thickTop="1" thickBot="1" x14ac:dyDescent="0.35">
      <c r="A16" s="103"/>
      <c r="B16" s="104"/>
      <c r="C16" s="91"/>
      <c r="D16" s="5" t="s">
        <v>3</v>
      </c>
      <c r="E16" s="6">
        <v>5</v>
      </c>
      <c r="F16" s="7" t="s">
        <v>15</v>
      </c>
      <c r="G16" s="7" t="s">
        <v>344</v>
      </c>
      <c r="H16" s="88"/>
      <c r="I16"/>
      <c r="J16" s="67" t="s">
        <v>969</v>
      </c>
      <c r="K16" s="8" t="s">
        <v>962</v>
      </c>
      <c r="L16" s="7" t="s">
        <v>338</v>
      </c>
      <c r="M16" s="7"/>
      <c r="N16" s="7"/>
      <c r="O16" s="7"/>
      <c r="P16" s="7"/>
      <c r="Q16" s="7"/>
      <c r="R16" s="7" t="s">
        <v>379</v>
      </c>
      <c r="S16" s="115">
        <v>10</v>
      </c>
      <c r="T16" s="116">
        <v>25</v>
      </c>
      <c r="U16" s="116" t="str">
        <f t="shared" si="12"/>
        <v>0</v>
      </c>
      <c r="V16" s="116">
        <f t="shared" si="13"/>
        <v>0</v>
      </c>
      <c r="W16" s="7" t="s">
        <v>381</v>
      </c>
      <c r="X16" s="7" t="s">
        <v>390</v>
      </c>
      <c r="Y16" s="7" t="s">
        <v>391</v>
      </c>
      <c r="Z16" s="7" t="s">
        <v>393</v>
      </c>
      <c r="AA16" s="7" t="s">
        <v>396</v>
      </c>
      <c r="AB16" s="7">
        <v>1</v>
      </c>
      <c r="AC16" s="8">
        <v>1</v>
      </c>
      <c r="AD16" s="8">
        <v>1</v>
      </c>
      <c r="AE16" s="8">
        <v>1</v>
      </c>
      <c r="AF16" s="12" t="s">
        <v>395</v>
      </c>
      <c r="AG16" s="12">
        <v>1</v>
      </c>
      <c r="AH16" s="12">
        <v>1</v>
      </c>
      <c r="AI16" s="12">
        <v>6</v>
      </c>
      <c r="AJ16" s="12">
        <v>5</v>
      </c>
      <c r="AK16" s="13">
        <f t="shared" si="0"/>
        <v>1.2036280516721335E-4</v>
      </c>
      <c r="AL16" s="40">
        <f t="shared" si="1"/>
        <v>1.2036280516721336E-3</v>
      </c>
      <c r="AM16" s="7">
        <f t="shared" si="2"/>
        <v>1</v>
      </c>
      <c r="AN16" s="11">
        <f t="shared" si="3"/>
        <v>1</v>
      </c>
      <c r="AO16" s="7">
        <f t="shared" si="4"/>
        <v>1</v>
      </c>
      <c r="AP16" s="7">
        <f t="shared" si="5"/>
        <v>1</v>
      </c>
      <c r="AQ16" s="7">
        <v>1</v>
      </c>
      <c r="AR16" s="12" t="s">
        <v>180</v>
      </c>
      <c r="AS16" s="12">
        <f t="shared" si="6"/>
        <v>1</v>
      </c>
      <c r="AT16" s="12">
        <f t="shared" si="7"/>
        <v>1</v>
      </c>
      <c r="AU16" s="12">
        <f t="shared" si="8"/>
        <v>6</v>
      </c>
      <c r="AV16" s="12">
        <f t="shared" si="9"/>
        <v>5</v>
      </c>
      <c r="AW16" s="12">
        <v>6</v>
      </c>
      <c r="AX16" s="15">
        <f t="shared" si="10"/>
        <v>8.9166959160235265E-5</v>
      </c>
      <c r="AY16" s="16">
        <f t="shared" si="11"/>
        <v>2.2291739790058817E-3</v>
      </c>
      <c r="AZ16" s="1">
        <f t="shared" si="14"/>
        <v>0</v>
      </c>
    </row>
    <row r="17" spans="1:52" ht="241.5" customHeight="1" thickTop="1" thickBot="1" x14ac:dyDescent="0.35">
      <c r="A17" s="103"/>
      <c r="B17" s="104"/>
      <c r="C17" s="91"/>
      <c r="D17" s="5" t="s">
        <v>3</v>
      </c>
      <c r="E17" s="6">
        <v>5</v>
      </c>
      <c r="F17" s="7" t="s">
        <v>15</v>
      </c>
      <c r="G17" s="7" t="s">
        <v>344</v>
      </c>
      <c r="H17" s="88"/>
      <c r="I17"/>
      <c r="J17" s="67" t="s">
        <v>969</v>
      </c>
      <c r="K17" s="8" t="s">
        <v>962</v>
      </c>
      <c r="L17" s="7" t="s">
        <v>338</v>
      </c>
      <c r="M17" s="7"/>
      <c r="N17" s="7"/>
      <c r="O17" s="7"/>
      <c r="P17" s="7"/>
      <c r="Q17" s="7"/>
      <c r="R17" s="7" t="s">
        <v>386</v>
      </c>
      <c r="S17" s="115">
        <v>10</v>
      </c>
      <c r="T17" s="116">
        <v>7</v>
      </c>
      <c r="U17" s="116" t="str">
        <f t="shared" si="12"/>
        <v>0</v>
      </c>
      <c r="V17" s="116">
        <f t="shared" si="13"/>
        <v>0</v>
      </c>
      <c r="W17" s="7" t="s">
        <v>380</v>
      </c>
      <c r="X17" s="10"/>
      <c r="Y17" s="7" t="s">
        <v>392</v>
      </c>
      <c r="Z17" s="7" t="s">
        <v>387</v>
      </c>
      <c r="AA17" s="7" t="s">
        <v>396</v>
      </c>
      <c r="AB17" s="7">
        <v>1</v>
      </c>
      <c r="AC17" s="11">
        <v>0</v>
      </c>
      <c r="AD17" s="8">
        <v>1</v>
      </c>
      <c r="AE17" s="8">
        <v>1</v>
      </c>
      <c r="AF17" s="12" t="s">
        <v>173</v>
      </c>
      <c r="AG17" s="12">
        <v>1</v>
      </c>
      <c r="AH17" s="12">
        <v>0</v>
      </c>
      <c r="AI17" s="12">
        <v>7</v>
      </c>
      <c r="AJ17" s="12">
        <v>5</v>
      </c>
      <c r="AK17" s="13">
        <f t="shared" si="0"/>
        <v>2.4851682710795217E-4</v>
      </c>
      <c r="AL17" s="40">
        <f t="shared" si="1"/>
        <v>2.4851682710795219E-3</v>
      </c>
      <c r="AM17" s="7">
        <f t="shared" si="2"/>
        <v>1</v>
      </c>
      <c r="AN17" s="11">
        <f t="shared" si="3"/>
        <v>0</v>
      </c>
      <c r="AO17" s="7">
        <f t="shared" si="4"/>
        <v>1</v>
      </c>
      <c r="AP17" s="7">
        <f t="shared" si="5"/>
        <v>1</v>
      </c>
      <c r="AQ17" s="7">
        <v>1</v>
      </c>
      <c r="AR17" s="12" t="s">
        <v>180</v>
      </c>
      <c r="AS17" s="12">
        <f t="shared" si="6"/>
        <v>1</v>
      </c>
      <c r="AT17" s="12">
        <f t="shared" si="7"/>
        <v>0</v>
      </c>
      <c r="AU17" s="12">
        <f t="shared" si="8"/>
        <v>7</v>
      </c>
      <c r="AV17" s="12">
        <f t="shared" si="9"/>
        <v>5</v>
      </c>
      <c r="AW17" s="12">
        <v>6</v>
      </c>
      <c r="AX17" s="15">
        <f t="shared" si="10"/>
        <v>1.8410579366757922E-4</v>
      </c>
      <c r="AY17" s="16">
        <f t="shared" si="11"/>
        <v>1.2887405556730545E-3</v>
      </c>
      <c r="AZ17" s="1">
        <f t="shared" si="14"/>
        <v>0</v>
      </c>
    </row>
    <row r="18" spans="1:52" ht="249.75" customHeight="1" thickTop="1" thickBot="1" x14ac:dyDescent="0.35">
      <c r="A18" s="103"/>
      <c r="B18" s="104"/>
      <c r="C18" s="91"/>
      <c r="D18" s="5" t="s">
        <v>3</v>
      </c>
      <c r="E18" s="6">
        <v>6</v>
      </c>
      <c r="F18" s="7" t="s">
        <v>15</v>
      </c>
      <c r="G18" s="7" t="s">
        <v>970</v>
      </c>
      <c r="H18" s="88"/>
      <c r="I18"/>
      <c r="J18" s="67" t="s">
        <v>971</v>
      </c>
      <c r="K18" s="8" t="s">
        <v>962</v>
      </c>
      <c r="L18" s="7" t="s">
        <v>338</v>
      </c>
      <c r="M18" s="7"/>
      <c r="N18" s="7"/>
      <c r="O18" s="7"/>
      <c r="P18" s="7"/>
      <c r="Q18" s="7"/>
      <c r="R18" s="7" t="s">
        <v>379</v>
      </c>
      <c r="S18" s="115">
        <v>10</v>
      </c>
      <c r="T18" s="116">
        <v>25</v>
      </c>
      <c r="U18" s="116" t="str">
        <f t="shared" si="12"/>
        <v>0</v>
      </c>
      <c r="V18" s="116">
        <f t="shared" si="13"/>
        <v>0</v>
      </c>
      <c r="W18" s="7" t="s">
        <v>381</v>
      </c>
      <c r="X18" s="7" t="s">
        <v>394</v>
      </c>
      <c r="Y18" s="7" t="s">
        <v>391</v>
      </c>
      <c r="Z18" s="7" t="s">
        <v>393</v>
      </c>
      <c r="AA18" s="7" t="s">
        <v>396</v>
      </c>
      <c r="AB18" s="7">
        <v>1</v>
      </c>
      <c r="AC18" s="8">
        <v>1</v>
      </c>
      <c r="AD18" s="8">
        <v>1</v>
      </c>
      <c r="AE18" s="8">
        <v>1</v>
      </c>
      <c r="AF18" s="12" t="s">
        <v>395</v>
      </c>
      <c r="AG18" s="12">
        <v>1</v>
      </c>
      <c r="AH18" s="12">
        <v>1</v>
      </c>
      <c r="AI18" s="12">
        <v>6</v>
      </c>
      <c r="AJ18" s="12">
        <v>5</v>
      </c>
      <c r="AK18" s="13">
        <f t="shared" si="0"/>
        <v>1.2036280516721335E-4</v>
      </c>
      <c r="AL18" s="40">
        <f t="shared" si="1"/>
        <v>1.2036280516721336E-3</v>
      </c>
      <c r="AM18" s="7">
        <f t="shared" si="2"/>
        <v>1</v>
      </c>
      <c r="AN18" s="11">
        <f t="shared" si="3"/>
        <v>1</v>
      </c>
      <c r="AO18" s="7">
        <f t="shared" si="4"/>
        <v>1</v>
      </c>
      <c r="AP18" s="7">
        <f t="shared" si="5"/>
        <v>1</v>
      </c>
      <c r="AQ18" s="7">
        <v>1</v>
      </c>
      <c r="AR18" s="12" t="s">
        <v>180</v>
      </c>
      <c r="AS18" s="12">
        <f t="shared" si="6"/>
        <v>1</v>
      </c>
      <c r="AT18" s="12">
        <f t="shared" si="7"/>
        <v>1</v>
      </c>
      <c r="AU18" s="12">
        <f t="shared" si="8"/>
        <v>6</v>
      </c>
      <c r="AV18" s="12">
        <f t="shared" si="9"/>
        <v>5</v>
      </c>
      <c r="AW18" s="12">
        <v>6</v>
      </c>
      <c r="AX18" s="15">
        <f t="shared" si="10"/>
        <v>8.9166959160235265E-5</v>
      </c>
      <c r="AY18" s="16">
        <f t="shared" si="11"/>
        <v>2.2291739790058817E-3</v>
      </c>
      <c r="AZ18" s="1">
        <f t="shared" si="14"/>
        <v>0</v>
      </c>
    </row>
    <row r="19" spans="1:52" ht="276" customHeight="1" thickTop="1" thickBot="1" x14ac:dyDescent="0.35">
      <c r="A19" s="103"/>
      <c r="B19" s="104"/>
      <c r="C19" s="91"/>
      <c r="D19" s="5" t="s">
        <v>3</v>
      </c>
      <c r="E19" s="6">
        <v>6</v>
      </c>
      <c r="F19" s="7" t="s">
        <v>15</v>
      </c>
      <c r="G19" s="7" t="s">
        <v>345</v>
      </c>
      <c r="H19" s="88"/>
      <c r="I19"/>
      <c r="J19" s="67" t="s">
        <v>971</v>
      </c>
      <c r="K19" s="8" t="s">
        <v>962</v>
      </c>
      <c r="L19" s="7" t="s">
        <v>338</v>
      </c>
      <c r="M19" s="7"/>
      <c r="N19" s="7"/>
      <c r="O19" s="7"/>
      <c r="P19" s="7"/>
      <c r="Q19" s="7"/>
      <c r="R19" s="7" t="s">
        <v>386</v>
      </c>
      <c r="S19" s="115">
        <v>10</v>
      </c>
      <c r="T19" s="116">
        <v>7</v>
      </c>
      <c r="U19" s="116" t="str">
        <f t="shared" si="12"/>
        <v>0</v>
      </c>
      <c r="V19" s="116">
        <f t="shared" si="13"/>
        <v>0</v>
      </c>
      <c r="W19" s="7" t="s">
        <v>380</v>
      </c>
      <c r="X19" s="10"/>
      <c r="Y19" s="7" t="s">
        <v>392</v>
      </c>
      <c r="Z19" s="7" t="s">
        <v>384</v>
      </c>
      <c r="AA19" s="7" t="s">
        <v>396</v>
      </c>
      <c r="AB19" s="7">
        <v>1</v>
      </c>
      <c r="AC19" s="11">
        <v>0</v>
      </c>
      <c r="AD19" s="8">
        <v>1</v>
      </c>
      <c r="AE19" s="8">
        <v>1</v>
      </c>
      <c r="AF19" s="12" t="s">
        <v>173</v>
      </c>
      <c r="AG19" s="12">
        <v>1</v>
      </c>
      <c r="AH19" s="12">
        <v>0</v>
      </c>
      <c r="AI19" s="12">
        <v>5</v>
      </c>
      <c r="AJ19" s="12">
        <v>4</v>
      </c>
      <c r="AK19" s="13">
        <f t="shared" si="0"/>
        <v>1.1249687741748376E-3</v>
      </c>
      <c r="AL19" s="40">
        <f t="shared" si="1"/>
        <v>1.1249687741748376E-2</v>
      </c>
      <c r="AM19" s="7">
        <f t="shared" si="2"/>
        <v>1</v>
      </c>
      <c r="AN19" s="11">
        <f t="shared" si="3"/>
        <v>0</v>
      </c>
      <c r="AO19" s="7">
        <f t="shared" si="4"/>
        <v>1</v>
      </c>
      <c r="AP19" s="7">
        <f t="shared" si="5"/>
        <v>1</v>
      </c>
      <c r="AQ19" s="7">
        <v>1</v>
      </c>
      <c r="AR19" s="12" t="s">
        <v>180</v>
      </c>
      <c r="AS19" s="12">
        <f t="shared" si="6"/>
        <v>1</v>
      </c>
      <c r="AT19" s="12">
        <f t="shared" si="7"/>
        <v>0</v>
      </c>
      <c r="AU19" s="12">
        <f t="shared" si="8"/>
        <v>5</v>
      </c>
      <c r="AV19" s="12">
        <f t="shared" si="9"/>
        <v>4</v>
      </c>
      <c r="AW19" s="12">
        <v>6</v>
      </c>
      <c r="AX19" s="15">
        <f t="shared" si="10"/>
        <v>8.3339736560669644E-4</v>
      </c>
      <c r="AY19" s="16">
        <f t="shared" si="11"/>
        <v>5.8337815592468751E-3</v>
      </c>
      <c r="AZ19" s="1">
        <f t="shared" si="14"/>
        <v>0</v>
      </c>
    </row>
    <row r="20" spans="1:52" ht="231.75" customHeight="1" thickTop="1" thickBot="1" x14ac:dyDescent="0.35">
      <c r="A20" s="103"/>
      <c r="B20" s="104"/>
      <c r="C20" s="91"/>
      <c r="D20" s="5" t="s">
        <v>3</v>
      </c>
      <c r="E20" s="6">
        <v>6</v>
      </c>
      <c r="F20" s="7" t="s">
        <v>15</v>
      </c>
      <c r="G20" s="7" t="s">
        <v>397</v>
      </c>
      <c r="H20" s="88"/>
      <c r="I20"/>
      <c r="J20" s="67" t="s">
        <v>972</v>
      </c>
      <c r="K20" s="8" t="s">
        <v>398</v>
      </c>
      <c r="L20" s="7" t="s">
        <v>343</v>
      </c>
      <c r="M20" s="7"/>
      <c r="N20" s="7"/>
      <c r="O20" s="7"/>
      <c r="P20" s="7"/>
      <c r="Q20" s="7"/>
      <c r="R20" s="7" t="s">
        <v>379</v>
      </c>
      <c r="S20" s="115">
        <v>10</v>
      </c>
      <c r="T20" s="116">
        <v>25</v>
      </c>
      <c r="U20" s="116" t="str">
        <f t="shared" si="12"/>
        <v>0</v>
      </c>
      <c r="V20" s="116">
        <f t="shared" si="13"/>
        <v>0</v>
      </c>
      <c r="W20" s="7" t="s">
        <v>381</v>
      </c>
      <c r="X20" s="10"/>
      <c r="Y20" s="7" t="s">
        <v>401</v>
      </c>
      <c r="Z20" s="7" t="s">
        <v>402</v>
      </c>
      <c r="AA20" s="7" t="s">
        <v>396</v>
      </c>
      <c r="AB20" s="7">
        <v>1</v>
      </c>
      <c r="AC20" s="11">
        <v>0</v>
      </c>
      <c r="AD20" s="8">
        <v>1</v>
      </c>
      <c r="AE20" s="8">
        <v>1</v>
      </c>
      <c r="AF20" s="12" t="s">
        <v>173</v>
      </c>
      <c r="AG20" s="12">
        <v>1</v>
      </c>
      <c r="AH20" s="12">
        <v>0</v>
      </c>
      <c r="AI20" s="12">
        <v>6</v>
      </c>
      <c r="AJ20" s="12">
        <v>4</v>
      </c>
      <c r="AK20" s="13">
        <f t="shared" si="0"/>
        <v>5.5864296047946163E-4</v>
      </c>
      <c r="AL20" s="40">
        <f t="shared" si="1"/>
        <v>5.5864296047946158E-3</v>
      </c>
      <c r="AM20" s="7">
        <f t="shared" si="2"/>
        <v>1</v>
      </c>
      <c r="AN20" s="11">
        <f t="shared" si="3"/>
        <v>0</v>
      </c>
      <c r="AO20" s="7">
        <f t="shared" si="4"/>
        <v>1</v>
      </c>
      <c r="AP20" s="7">
        <f t="shared" si="5"/>
        <v>1</v>
      </c>
      <c r="AQ20" s="7">
        <v>1</v>
      </c>
      <c r="AR20" s="12" t="s">
        <v>180</v>
      </c>
      <c r="AS20" s="12">
        <f t="shared" si="6"/>
        <v>1</v>
      </c>
      <c r="AT20" s="12">
        <f t="shared" si="7"/>
        <v>0</v>
      </c>
      <c r="AU20" s="12">
        <f t="shared" si="8"/>
        <v>6</v>
      </c>
      <c r="AV20" s="12">
        <f t="shared" si="9"/>
        <v>4</v>
      </c>
      <c r="AW20" s="12">
        <v>6</v>
      </c>
      <c r="AX20" s="15">
        <f t="shared" si="10"/>
        <v>4.1385288397876197E-4</v>
      </c>
      <c r="AY20" s="16">
        <f t="shared" si="11"/>
        <v>1.0346322099469049E-2</v>
      </c>
      <c r="AZ20" s="1">
        <f t="shared" si="14"/>
        <v>0</v>
      </c>
    </row>
    <row r="21" spans="1:52" ht="225" customHeight="1" thickTop="1" thickBot="1" x14ac:dyDescent="0.35">
      <c r="A21" s="103"/>
      <c r="B21" s="104"/>
      <c r="C21" s="91"/>
      <c r="D21" s="5" t="s">
        <v>3</v>
      </c>
      <c r="E21" s="6">
        <v>6</v>
      </c>
      <c r="F21" s="7" t="s">
        <v>15</v>
      </c>
      <c r="G21" s="7" t="s">
        <v>68</v>
      </c>
      <c r="H21" s="88"/>
      <c r="I21"/>
      <c r="J21" s="67" t="s">
        <v>972</v>
      </c>
      <c r="K21" s="8" t="s">
        <v>399</v>
      </c>
      <c r="L21" s="7" t="s">
        <v>343</v>
      </c>
      <c r="M21" s="7"/>
      <c r="N21" s="7"/>
      <c r="O21" s="7"/>
      <c r="P21" s="7"/>
      <c r="Q21" s="7"/>
      <c r="R21" s="7" t="s">
        <v>386</v>
      </c>
      <c r="S21" s="115">
        <v>10</v>
      </c>
      <c r="T21" s="116">
        <v>25</v>
      </c>
      <c r="U21" s="116" t="str">
        <f t="shared" si="12"/>
        <v>0</v>
      </c>
      <c r="V21" s="116">
        <f t="shared" si="13"/>
        <v>0</v>
      </c>
      <c r="W21" s="7" t="s">
        <v>380</v>
      </c>
      <c r="X21" s="10"/>
      <c r="Y21" s="7" t="s">
        <v>406</v>
      </c>
      <c r="Z21" s="7" t="s">
        <v>403</v>
      </c>
      <c r="AA21" s="7" t="s">
        <v>404</v>
      </c>
      <c r="AB21" s="7">
        <v>1</v>
      </c>
      <c r="AC21" s="11">
        <v>0</v>
      </c>
      <c r="AD21" s="8">
        <v>1</v>
      </c>
      <c r="AE21" s="8">
        <v>1</v>
      </c>
      <c r="AF21" s="12" t="s">
        <v>173</v>
      </c>
      <c r="AG21" s="12">
        <v>1</v>
      </c>
      <c r="AH21" s="12">
        <v>0</v>
      </c>
      <c r="AI21" s="12">
        <v>6</v>
      </c>
      <c r="AJ21" s="12">
        <v>4</v>
      </c>
      <c r="AK21" s="13">
        <f t="shared" si="0"/>
        <v>5.5864296047946163E-4</v>
      </c>
      <c r="AL21" s="40">
        <f t="shared" si="1"/>
        <v>5.5864296047946158E-3</v>
      </c>
      <c r="AM21" s="7">
        <f t="shared" si="2"/>
        <v>1</v>
      </c>
      <c r="AN21" s="11">
        <f t="shared" si="3"/>
        <v>0</v>
      </c>
      <c r="AO21" s="7">
        <f t="shared" si="4"/>
        <v>1</v>
      </c>
      <c r="AP21" s="7">
        <f t="shared" si="5"/>
        <v>1</v>
      </c>
      <c r="AQ21" s="7">
        <v>1</v>
      </c>
      <c r="AR21" s="12" t="s">
        <v>180</v>
      </c>
      <c r="AS21" s="12">
        <f t="shared" si="6"/>
        <v>1</v>
      </c>
      <c r="AT21" s="12">
        <f t="shared" si="7"/>
        <v>0</v>
      </c>
      <c r="AU21" s="12">
        <f t="shared" si="8"/>
        <v>6</v>
      </c>
      <c r="AV21" s="12">
        <f t="shared" si="9"/>
        <v>4</v>
      </c>
      <c r="AW21" s="12">
        <v>6</v>
      </c>
      <c r="AX21" s="15">
        <f t="shared" si="10"/>
        <v>4.1385288397876197E-4</v>
      </c>
      <c r="AY21" s="16">
        <f t="shared" si="11"/>
        <v>1.0346322099469049E-2</v>
      </c>
      <c r="AZ21" s="1">
        <f t="shared" si="14"/>
        <v>0</v>
      </c>
    </row>
    <row r="22" spans="1:52" ht="225" customHeight="1" thickTop="1" thickBot="1" x14ac:dyDescent="0.35">
      <c r="A22" s="103"/>
      <c r="B22" s="104"/>
      <c r="C22" s="91"/>
      <c r="D22" s="5" t="s">
        <v>3</v>
      </c>
      <c r="E22" s="6">
        <v>6</v>
      </c>
      <c r="F22" s="7" t="s">
        <v>15</v>
      </c>
      <c r="G22" s="7" t="s">
        <v>397</v>
      </c>
      <c r="H22" s="88"/>
      <c r="I22"/>
      <c r="J22" s="67" t="s">
        <v>972</v>
      </c>
      <c r="K22" s="8" t="s">
        <v>400</v>
      </c>
      <c r="L22" s="7" t="s">
        <v>343</v>
      </c>
      <c r="M22" s="7"/>
      <c r="N22" s="7"/>
      <c r="O22" s="7"/>
      <c r="P22" s="7"/>
      <c r="Q22" s="7"/>
      <c r="R22" s="7" t="s">
        <v>379</v>
      </c>
      <c r="S22" s="115">
        <v>10</v>
      </c>
      <c r="T22" s="116">
        <v>25</v>
      </c>
      <c r="U22" s="116" t="str">
        <f t="shared" si="12"/>
        <v>0</v>
      </c>
      <c r="V22" s="116">
        <f t="shared" si="13"/>
        <v>0</v>
      </c>
      <c r="W22" s="7" t="s">
        <v>381</v>
      </c>
      <c r="X22" s="10"/>
      <c r="Y22" s="7" t="s">
        <v>405</v>
      </c>
      <c r="Z22" s="7" t="s">
        <v>402</v>
      </c>
      <c r="AA22" s="7" t="s">
        <v>396</v>
      </c>
      <c r="AB22" s="7">
        <v>1</v>
      </c>
      <c r="AC22" s="11">
        <v>0</v>
      </c>
      <c r="AD22" s="8">
        <v>1</v>
      </c>
      <c r="AE22" s="8">
        <v>1</v>
      </c>
      <c r="AF22" s="12" t="s">
        <v>173</v>
      </c>
      <c r="AG22" s="12">
        <v>1</v>
      </c>
      <c r="AH22" s="12">
        <v>0</v>
      </c>
      <c r="AI22" s="12">
        <v>6</v>
      </c>
      <c r="AJ22" s="12">
        <v>4</v>
      </c>
      <c r="AK22" s="13">
        <f t="shared" si="0"/>
        <v>5.5864296047946163E-4</v>
      </c>
      <c r="AL22" s="40">
        <f t="shared" si="1"/>
        <v>5.5864296047946158E-3</v>
      </c>
      <c r="AM22" s="7">
        <f t="shared" si="2"/>
        <v>1</v>
      </c>
      <c r="AN22" s="11">
        <f t="shared" si="3"/>
        <v>0</v>
      </c>
      <c r="AO22" s="7">
        <f t="shared" si="4"/>
        <v>1</v>
      </c>
      <c r="AP22" s="7">
        <f t="shared" si="5"/>
        <v>1</v>
      </c>
      <c r="AQ22" s="7">
        <v>1</v>
      </c>
      <c r="AR22" s="12" t="s">
        <v>180</v>
      </c>
      <c r="AS22" s="12">
        <f t="shared" si="6"/>
        <v>1</v>
      </c>
      <c r="AT22" s="12">
        <f t="shared" si="7"/>
        <v>0</v>
      </c>
      <c r="AU22" s="12">
        <f t="shared" si="8"/>
        <v>6</v>
      </c>
      <c r="AV22" s="12">
        <f t="shared" si="9"/>
        <v>4</v>
      </c>
      <c r="AW22" s="12">
        <v>6</v>
      </c>
      <c r="AX22" s="15">
        <f t="shared" si="10"/>
        <v>4.1385288397876197E-4</v>
      </c>
      <c r="AY22" s="16">
        <f t="shared" si="11"/>
        <v>1.0346322099469049E-2</v>
      </c>
      <c r="AZ22" s="1">
        <f t="shared" si="14"/>
        <v>0</v>
      </c>
    </row>
    <row r="23" spans="1:52" ht="225" customHeight="1" thickTop="1" thickBot="1" x14ac:dyDescent="0.35">
      <c r="A23" s="103"/>
      <c r="B23" s="104"/>
      <c r="C23" s="91"/>
      <c r="D23" s="5" t="s">
        <v>3</v>
      </c>
      <c r="E23" s="6">
        <v>6</v>
      </c>
      <c r="F23" s="7" t="s">
        <v>15</v>
      </c>
      <c r="G23" s="7" t="s">
        <v>68</v>
      </c>
      <c r="H23" s="88"/>
      <c r="I23"/>
      <c r="J23" s="67" t="s">
        <v>972</v>
      </c>
      <c r="K23" s="8" t="s">
        <v>400</v>
      </c>
      <c r="L23" s="7" t="s">
        <v>343</v>
      </c>
      <c r="M23" s="7"/>
      <c r="N23" s="7"/>
      <c r="O23" s="7"/>
      <c r="P23" s="7"/>
      <c r="Q23" s="7"/>
      <c r="R23" s="7" t="s">
        <v>386</v>
      </c>
      <c r="S23" s="115">
        <v>10</v>
      </c>
      <c r="T23" s="116">
        <v>25</v>
      </c>
      <c r="U23" s="116" t="str">
        <f t="shared" si="12"/>
        <v>0</v>
      </c>
      <c r="V23" s="116">
        <f t="shared" si="13"/>
        <v>0</v>
      </c>
      <c r="W23" s="7" t="s">
        <v>380</v>
      </c>
      <c r="X23" s="10"/>
      <c r="Y23" s="7" t="s">
        <v>406</v>
      </c>
      <c r="Z23" s="7" t="s">
        <v>403</v>
      </c>
      <c r="AA23" s="7" t="s">
        <v>404</v>
      </c>
      <c r="AB23" s="7">
        <v>1</v>
      </c>
      <c r="AC23" s="11">
        <v>0</v>
      </c>
      <c r="AD23" s="8">
        <v>1</v>
      </c>
      <c r="AE23" s="8">
        <v>1</v>
      </c>
      <c r="AF23" s="12" t="s">
        <v>173</v>
      </c>
      <c r="AG23" s="12">
        <v>1</v>
      </c>
      <c r="AH23" s="12">
        <v>0</v>
      </c>
      <c r="AI23" s="12">
        <v>6</v>
      </c>
      <c r="AJ23" s="12">
        <v>4</v>
      </c>
      <c r="AK23" s="13">
        <f t="shared" si="0"/>
        <v>5.5864296047946163E-4</v>
      </c>
      <c r="AL23" s="40">
        <f t="shared" si="1"/>
        <v>5.5864296047946158E-3</v>
      </c>
      <c r="AM23" s="7">
        <f t="shared" si="2"/>
        <v>1</v>
      </c>
      <c r="AN23" s="11">
        <f t="shared" si="3"/>
        <v>0</v>
      </c>
      <c r="AO23" s="7">
        <f t="shared" si="4"/>
        <v>1</v>
      </c>
      <c r="AP23" s="7">
        <f t="shared" si="5"/>
        <v>1</v>
      </c>
      <c r="AQ23" s="7">
        <v>1</v>
      </c>
      <c r="AR23" s="12" t="s">
        <v>180</v>
      </c>
      <c r="AS23" s="12">
        <f t="shared" si="6"/>
        <v>1</v>
      </c>
      <c r="AT23" s="12">
        <f t="shared" si="7"/>
        <v>0</v>
      </c>
      <c r="AU23" s="12">
        <f t="shared" si="8"/>
        <v>6</v>
      </c>
      <c r="AV23" s="12">
        <f t="shared" si="9"/>
        <v>4</v>
      </c>
      <c r="AW23" s="12">
        <v>6</v>
      </c>
      <c r="AX23" s="15">
        <f t="shared" si="10"/>
        <v>4.1385288397876197E-4</v>
      </c>
      <c r="AY23" s="16">
        <f t="shared" si="11"/>
        <v>1.0346322099469049E-2</v>
      </c>
      <c r="AZ23" s="1">
        <f t="shared" si="14"/>
        <v>0</v>
      </c>
    </row>
    <row r="24" spans="1:52" ht="194.25" customHeight="1" thickTop="1" thickBot="1" x14ac:dyDescent="0.35">
      <c r="A24" s="103"/>
      <c r="B24" s="104"/>
      <c r="C24" s="91"/>
      <c r="D24" s="5" t="s">
        <v>3</v>
      </c>
      <c r="E24" s="17">
        <v>2</v>
      </c>
      <c r="F24" s="7" t="s">
        <v>62</v>
      </c>
      <c r="G24" s="7" t="s">
        <v>20</v>
      </c>
      <c r="H24" s="88"/>
      <c r="I24"/>
      <c r="J24" s="67" t="s">
        <v>973</v>
      </c>
      <c r="K24" s="8" t="s">
        <v>458</v>
      </c>
      <c r="L24" s="7" t="s">
        <v>19</v>
      </c>
      <c r="M24" s="7"/>
      <c r="N24" s="7"/>
      <c r="O24" s="7"/>
      <c r="P24" s="7"/>
      <c r="Q24" s="7"/>
      <c r="R24" s="7" t="s">
        <v>17</v>
      </c>
      <c r="S24" s="115">
        <v>10</v>
      </c>
      <c r="T24" s="116">
        <v>7</v>
      </c>
      <c r="U24" s="116" t="str">
        <f t="shared" si="12"/>
        <v>0</v>
      </c>
      <c r="V24" s="116">
        <f t="shared" si="13"/>
        <v>0</v>
      </c>
      <c r="W24" s="19" t="s">
        <v>69</v>
      </c>
      <c r="X24" s="10"/>
      <c r="Y24" s="7" t="s">
        <v>72</v>
      </c>
      <c r="Z24" s="7" t="s">
        <v>186</v>
      </c>
      <c r="AA24" s="10"/>
      <c r="AB24" s="11">
        <v>0</v>
      </c>
      <c r="AC24" s="11">
        <v>0</v>
      </c>
      <c r="AD24" s="8">
        <v>1</v>
      </c>
      <c r="AE24" s="8">
        <v>1</v>
      </c>
      <c r="AF24" s="20" t="s">
        <v>174</v>
      </c>
      <c r="AG24" s="20">
        <v>0</v>
      </c>
      <c r="AH24" s="20">
        <v>0</v>
      </c>
      <c r="AI24" s="20">
        <v>2</v>
      </c>
      <c r="AJ24" s="20">
        <v>4</v>
      </c>
      <c r="AK24" s="13">
        <f t="shared" si="0"/>
        <v>0.15881742610692068</v>
      </c>
      <c r="AL24" s="14">
        <f t="shared" si="1"/>
        <v>1.5881742610692067</v>
      </c>
      <c r="AM24" s="7">
        <f t="shared" ref="AM24:AM65" si="25">+AB24</f>
        <v>0</v>
      </c>
      <c r="AN24" s="11">
        <f t="shared" ref="AN24:AN65" si="26">+AC24</f>
        <v>0</v>
      </c>
      <c r="AO24" s="7">
        <f t="shared" ref="AO24:AO65" si="27">+AD24</f>
        <v>1</v>
      </c>
      <c r="AP24" s="7">
        <f t="shared" ref="AP24:AP65" si="28">+AE24</f>
        <v>1</v>
      </c>
      <c r="AQ24" s="11">
        <v>0</v>
      </c>
      <c r="AR24" s="12" t="s">
        <v>181</v>
      </c>
      <c r="AS24" s="12">
        <f t="shared" si="6"/>
        <v>0</v>
      </c>
      <c r="AT24" s="12">
        <f t="shared" si="7"/>
        <v>0</v>
      </c>
      <c r="AU24" s="12">
        <f t="shared" si="8"/>
        <v>2</v>
      </c>
      <c r="AV24" s="12">
        <f t="shared" si="9"/>
        <v>4</v>
      </c>
      <c r="AW24" s="12">
        <v>0</v>
      </c>
      <c r="AX24" s="15">
        <f t="shared" si="10"/>
        <v>0.15881742610692068</v>
      </c>
      <c r="AY24" s="16">
        <f t="shared" si="11"/>
        <v>1.1117219827484448</v>
      </c>
      <c r="AZ24" s="1">
        <f t="shared" si="14"/>
        <v>0</v>
      </c>
    </row>
    <row r="25" spans="1:52" ht="143.25" customHeight="1" thickTop="1" thickBot="1" x14ac:dyDescent="0.35">
      <c r="A25" s="103"/>
      <c r="B25" s="104"/>
      <c r="C25" s="91"/>
      <c r="D25" s="5" t="s">
        <v>3</v>
      </c>
      <c r="E25" s="6">
        <v>3</v>
      </c>
      <c r="F25" s="7" t="s">
        <v>12</v>
      </c>
      <c r="G25" s="7" t="s">
        <v>34</v>
      </c>
      <c r="H25" s="88"/>
      <c r="I25"/>
      <c r="J25" s="67" t="s">
        <v>974</v>
      </c>
      <c r="K25" s="8" t="s">
        <v>459</v>
      </c>
      <c r="L25" s="7" t="s">
        <v>21</v>
      </c>
      <c r="M25" s="7"/>
      <c r="N25" s="7"/>
      <c r="O25" s="7"/>
      <c r="P25" s="7"/>
      <c r="Q25" s="7"/>
      <c r="R25" s="7" t="s">
        <v>450</v>
      </c>
      <c r="S25" s="115">
        <v>10</v>
      </c>
      <c r="T25" s="116">
        <v>7</v>
      </c>
      <c r="U25" s="116" t="str">
        <f t="shared" si="12"/>
        <v>0</v>
      </c>
      <c r="V25" s="116">
        <f t="shared" si="13"/>
        <v>0</v>
      </c>
      <c r="W25" s="19" t="s">
        <v>69</v>
      </c>
      <c r="X25" s="10"/>
      <c r="Y25" s="7" t="s">
        <v>444</v>
      </c>
      <c r="Z25" s="7" t="s">
        <v>446</v>
      </c>
      <c r="AA25" s="7" t="s">
        <v>445</v>
      </c>
      <c r="AB25" s="11">
        <v>0</v>
      </c>
      <c r="AC25" s="11">
        <v>0</v>
      </c>
      <c r="AD25" s="8">
        <v>1</v>
      </c>
      <c r="AE25" s="8">
        <v>1</v>
      </c>
      <c r="AF25" s="12" t="s">
        <v>174</v>
      </c>
      <c r="AG25" s="20">
        <v>0</v>
      </c>
      <c r="AH25" s="20">
        <v>0</v>
      </c>
      <c r="AI25" s="12">
        <v>1</v>
      </c>
      <c r="AJ25" s="12">
        <v>4</v>
      </c>
      <c r="AK25" s="13">
        <f t="shared" si="0"/>
        <v>0.31981902181630384</v>
      </c>
      <c r="AL25" s="14">
        <f t="shared" si="1"/>
        <v>3.1981902181630382</v>
      </c>
      <c r="AM25" s="7">
        <f t="shared" si="25"/>
        <v>0</v>
      </c>
      <c r="AN25" s="11">
        <f t="shared" si="26"/>
        <v>0</v>
      </c>
      <c r="AO25" s="7">
        <f t="shared" si="27"/>
        <v>1</v>
      </c>
      <c r="AP25" s="7">
        <f t="shared" si="28"/>
        <v>1</v>
      </c>
      <c r="AQ25" s="7">
        <v>1</v>
      </c>
      <c r="AR25" s="12" t="s">
        <v>183</v>
      </c>
      <c r="AS25" s="12">
        <f t="shared" si="6"/>
        <v>0</v>
      </c>
      <c r="AT25" s="12">
        <f t="shared" si="7"/>
        <v>0</v>
      </c>
      <c r="AU25" s="12">
        <f t="shared" si="8"/>
        <v>1</v>
      </c>
      <c r="AV25" s="12">
        <f t="shared" si="9"/>
        <v>4</v>
      </c>
      <c r="AW25" s="12">
        <v>1</v>
      </c>
      <c r="AX25" s="15">
        <f t="shared" si="10"/>
        <v>0.30422126406670397</v>
      </c>
      <c r="AY25" s="16">
        <f t="shared" si="11"/>
        <v>2.1295488484669276</v>
      </c>
      <c r="AZ25" s="1">
        <f t="shared" si="14"/>
        <v>0</v>
      </c>
    </row>
    <row r="26" spans="1:52" ht="143.25" customHeight="1" thickTop="1" thickBot="1" x14ac:dyDescent="0.35">
      <c r="A26" s="103"/>
      <c r="B26" s="39"/>
      <c r="C26" s="38"/>
      <c r="D26" s="5" t="s">
        <v>3</v>
      </c>
      <c r="E26" s="6">
        <v>3</v>
      </c>
      <c r="F26" s="7" t="s">
        <v>12</v>
      </c>
      <c r="G26" s="7" t="s">
        <v>34</v>
      </c>
      <c r="H26" s="88"/>
      <c r="I26"/>
      <c r="J26" s="67" t="s">
        <v>974</v>
      </c>
      <c r="K26" s="8" t="s">
        <v>459</v>
      </c>
      <c r="L26" s="7" t="s">
        <v>21</v>
      </c>
      <c r="M26" s="7"/>
      <c r="N26" s="7"/>
      <c r="O26" s="7"/>
      <c r="P26" s="7"/>
      <c r="Q26" s="7"/>
      <c r="R26" s="7" t="s">
        <v>451</v>
      </c>
      <c r="S26" s="115">
        <v>10</v>
      </c>
      <c r="T26" s="116">
        <v>7</v>
      </c>
      <c r="U26" s="116" t="str">
        <f t="shared" si="12"/>
        <v>0</v>
      </c>
      <c r="V26" s="116">
        <f t="shared" si="13"/>
        <v>0</v>
      </c>
      <c r="W26" s="19"/>
      <c r="X26" s="10"/>
      <c r="Y26" s="7" t="s">
        <v>447</v>
      </c>
      <c r="Z26" s="7" t="s">
        <v>448</v>
      </c>
      <c r="AA26" s="7" t="s">
        <v>449</v>
      </c>
      <c r="AB26" s="11">
        <v>0</v>
      </c>
      <c r="AC26" s="11">
        <v>0</v>
      </c>
      <c r="AD26" s="8">
        <v>1</v>
      </c>
      <c r="AE26" s="8">
        <v>1</v>
      </c>
      <c r="AF26" s="12" t="s">
        <v>174</v>
      </c>
      <c r="AG26" s="20">
        <v>0</v>
      </c>
      <c r="AH26" s="20">
        <v>0</v>
      </c>
      <c r="AI26" s="12">
        <v>1</v>
      </c>
      <c r="AJ26" s="12">
        <v>2</v>
      </c>
      <c r="AK26" s="13">
        <f t="shared" si="0"/>
        <v>0.39851904108451414</v>
      </c>
      <c r="AL26" s="40">
        <f t="shared" si="1"/>
        <v>3.9851904108451413</v>
      </c>
      <c r="AM26" s="7">
        <f t="shared" si="25"/>
        <v>0</v>
      </c>
      <c r="AN26" s="11">
        <f t="shared" si="26"/>
        <v>0</v>
      </c>
      <c r="AO26" s="7">
        <f t="shared" si="27"/>
        <v>1</v>
      </c>
      <c r="AP26" s="7">
        <f t="shared" si="28"/>
        <v>1</v>
      </c>
      <c r="AQ26" s="7">
        <v>1</v>
      </c>
      <c r="AR26" s="12" t="s">
        <v>183</v>
      </c>
      <c r="AS26" s="12">
        <f t="shared" si="6"/>
        <v>0</v>
      </c>
      <c r="AT26" s="12">
        <f t="shared" si="7"/>
        <v>0</v>
      </c>
      <c r="AU26" s="12">
        <f t="shared" si="8"/>
        <v>1</v>
      </c>
      <c r="AV26" s="12">
        <f t="shared" si="9"/>
        <v>2</v>
      </c>
      <c r="AW26" s="12">
        <v>1</v>
      </c>
      <c r="AX26" s="15">
        <f t="shared" si="10"/>
        <v>0.37908303810339877</v>
      </c>
      <c r="AY26" s="16">
        <f t="shared" si="11"/>
        <v>2.6535812667237915</v>
      </c>
      <c r="AZ26" s="1">
        <f t="shared" si="14"/>
        <v>0</v>
      </c>
    </row>
    <row r="27" spans="1:52" ht="167.25" customHeight="1" thickTop="1" thickBot="1" x14ac:dyDescent="0.35">
      <c r="A27" s="103"/>
      <c r="B27" s="104">
        <v>4</v>
      </c>
      <c r="C27" s="91" t="s">
        <v>4</v>
      </c>
      <c r="D27" s="5" t="s">
        <v>3</v>
      </c>
      <c r="E27" s="6">
        <v>3</v>
      </c>
      <c r="F27" s="7" t="s">
        <v>12</v>
      </c>
      <c r="G27" s="7" t="s">
        <v>433</v>
      </c>
      <c r="H27" s="88"/>
      <c r="I27"/>
      <c r="J27" s="67" t="s">
        <v>975</v>
      </c>
      <c r="K27" s="8" t="s">
        <v>460</v>
      </c>
      <c r="L27" s="7" t="s">
        <v>21</v>
      </c>
      <c r="M27" s="7"/>
      <c r="N27" s="7"/>
      <c r="O27" s="7"/>
      <c r="P27" s="7"/>
      <c r="Q27" s="7"/>
      <c r="R27" s="7" t="s">
        <v>428</v>
      </c>
      <c r="S27" s="115">
        <v>6</v>
      </c>
      <c r="T27" s="116">
        <v>25</v>
      </c>
      <c r="U27" s="116" t="str">
        <f t="shared" si="12"/>
        <v>0</v>
      </c>
      <c r="V27" s="116">
        <f t="shared" si="13"/>
        <v>0</v>
      </c>
      <c r="W27" s="19"/>
      <c r="X27" s="10"/>
      <c r="Y27" s="7" t="s">
        <v>430</v>
      </c>
      <c r="Z27" s="7" t="s">
        <v>431</v>
      </c>
      <c r="AA27" s="7" t="s">
        <v>432</v>
      </c>
      <c r="AB27" s="11">
        <v>0</v>
      </c>
      <c r="AC27" s="11">
        <v>0</v>
      </c>
      <c r="AD27" s="8">
        <v>1</v>
      </c>
      <c r="AE27" s="8">
        <v>1</v>
      </c>
      <c r="AF27" s="12" t="s">
        <v>174</v>
      </c>
      <c r="AG27" s="20">
        <v>0</v>
      </c>
      <c r="AH27" s="20">
        <v>0</v>
      </c>
      <c r="AI27" s="12">
        <v>3</v>
      </c>
      <c r="AJ27" s="12">
        <v>3</v>
      </c>
      <c r="AK27" s="13">
        <f t="shared" si="0"/>
        <v>8.803683258237259E-2</v>
      </c>
      <c r="AL27" s="50">
        <f t="shared" si="1"/>
        <v>0.52822099549423551</v>
      </c>
      <c r="AM27" s="7">
        <f t="shared" si="25"/>
        <v>0</v>
      </c>
      <c r="AN27" s="11">
        <f t="shared" si="26"/>
        <v>0</v>
      </c>
      <c r="AO27" s="7">
        <f t="shared" si="27"/>
        <v>1</v>
      </c>
      <c r="AP27" s="7">
        <f t="shared" si="28"/>
        <v>1</v>
      </c>
      <c r="AQ27" s="7">
        <v>1</v>
      </c>
      <c r="AR27" s="12" t="s">
        <v>183</v>
      </c>
      <c r="AS27" s="12">
        <f t="shared" si="6"/>
        <v>0</v>
      </c>
      <c r="AT27" s="12">
        <f t="shared" si="7"/>
        <v>0</v>
      </c>
      <c r="AU27" s="12">
        <f t="shared" si="8"/>
        <v>3</v>
      </c>
      <c r="AV27" s="12">
        <f t="shared" si="9"/>
        <v>3</v>
      </c>
      <c r="AW27" s="12">
        <v>1</v>
      </c>
      <c r="AX27" s="15">
        <f t="shared" si="10"/>
        <v>8.3743225592195977E-2</v>
      </c>
      <c r="AY27" s="16">
        <f t="shared" si="11"/>
        <v>2.0935806398048995</v>
      </c>
      <c r="AZ27" s="1">
        <f t="shared" si="14"/>
        <v>0</v>
      </c>
    </row>
    <row r="28" spans="1:52" ht="175.5" customHeight="1" thickTop="1" thickBot="1" x14ac:dyDescent="0.35">
      <c r="A28" s="103"/>
      <c r="B28" s="104"/>
      <c r="C28" s="91"/>
      <c r="D28" s="5" t="s">
        <v>3</v>
      </c>
      <c r="E28" s="6">
        <v>3</v>
      </c>
      <c r="F28" s="7" t="s">
        <v>12</v>
      </c>
      <c r="G28" s="7" t="s">
        <v>433</v>
      </c>
      <c r="H28" s="88"/>
      <c r="I28"/>
      <c r="J28" s="67" t="s">
        <v>975</v>
      </c>
      <c r="K28" s="7" t="s">
        <v>782</v>
      </c>
      <c r="L28" s="7" t="s">
        <v>21</v>
      </c>
      <c r="M28" s="7"/>
      <c r="N28" s="7"/>
      <c r="O28" s="7"/>
      <c r="P28" s="7"/>
      <c r="Q28" s="7"/>
      <c r="R28" s="7" t="s">
        <v>429</v>
      </c>
      <c r="S28" s="115">
        <v>10</v>
      </c>
      <c r="T28" s="116">
        <v>7</v>
      </c>
      <c r="U28" s="116" t="str">
        <f t="shared" si="12"/>
        <v>0</v>
      </c>
      <c r="V28" s="116">
        <f t="shared" si="13"/>
        <v>0</v>
      </c>
      <c r="W28" s="19"/>
      <c r="X28" s="10"/>
      <c r="Y28" s="7" t="s">
        <v>418</v>
      </c>
      <c r="Z28" s="7" t="s">
        <v>419</v>
      </c>
      <c r="AA28" s="7" t="s">
        <v>420</v>
      </c>
      <c r="AB28" s="11">
        <v>0</v>
      </c>
      <c r="AC28" s="11">
        <v>0</v>
      </c>
      <c r="AD28" s="8">
        <v>1</v>
      </c>
      <c r="AE28" s="8">
        <v>1</v>
      </c>
      <c r="AF28" s="12" t="s">
        <v>174</v>
      </c>
      <c r="AG28" s="20">
        <v>0</v>
      </c>
      <c r="AH28" s="20">
        <v>0</v>
      </c>
      <c r="AI28" s="12">
        <v>5</v>
      </c>
      <c r="AJ28" s="12">
        <v>2</v>
      </c>
      <c r="AK28" s="13">
        <f t="shared" si="0"/>
        <v>2.4233967845691123E-2</v>
      </c>
      <c r="AL28" s="50">
        <f t="shared" si="1"/>
        <v>0.24233967845691123</v>
      </c>
      <c r="AM28" s="7">
        <f t="shared" si="25"/>
        <v>0</v>
      </c>
      <c r="AN28" s="11">
        <f t="shared" si="26"/>
        <v>0</v>
      </c>
      <c r="AO28" s="7">
        <f t="shared" si="27"/>
        <v>1</v>
      </c>
      <c r="AP28" s="7">
        <f t="shared" si="28"/>
        <v>1</v>
      </c>
      <c r="AQ28" s="7">
        <v>1</v>
      </c>
      <c r="AR28" s="12" t="s">
        <v>183</v>
      </c>
      <c r="AS28" s="12">
        <f t="shared" si="6"/>
        <v>0</v>
      </c>
      <c r="AT28" s="12">
        <f t="shared" si="7"/>
        <v>0</v>
      </c>
      <c r="AU28" s="12">
        <f t="shared" si="8"/>
        <v>5</v>
      </c>
      <c r="AV28" s="12">
        <f t="shared" si="9"/>
        <v>2</v>
      </c>
      <c r="AW28" s="12">
        <v>1</v>
      </c>
      <c r="AX28" s="15">
        <f t="shared" si="10"/>
        <v>2.3052063287225574E-2</v>
      </c>
      <c r="AY28" s="16">
        <f t="shared" si="11"/>
        <v>0.16136444301057901</v>
      </c>
      <c r="AZ28" s="1">
        <f t="shared" si="14"/>
        <v>0</v>
      </c>
    </row>
    <row r="29" spans="1:52" ht="160.5" customHeight="1" thickTop="1" thickBot="1" x14ac:dyDescent="0.35">
      <c r="A29" s="103"/>
      <c r="B29" s="104"/>
      <c r="C29" s="91"/>
      <c r="D29" s="5" t="s">
        <v>3</v>
      </c>
      <c r="E29" s="6">
        <v>3</v>
      </c>
      <c r="F29" s="7" t="s">
        <v>12</v>
      </c>
      <c r="G29" s="7" t="s">
        <v>35</v>
      </c>
      <c r="H29" s="88"/>
      <c r="I29"/>
      <c r="J29" s="67" t="s">
        <v>976</v>
      </c>
      <c r="K29" s="8" t="s">
        <v>461</v>
      </c>
      <c r="L29" s="7" t="s">
        <v>21</v>
      </c>
      <c r="M29" s="7"/>
      <c r="N29" s="7"/>
      <c r="O29" s="7"/>
      <c r="P29" s="7"/>
      <c r="Q29" s="7"/>
      <c r="R29" s="7" t="s">
        <v>422</v>
      </c>
      <c r="S29" s="115">
        <v>10</v>
      </c>
      <c r="T29" s="116">
        <v>7</v>
      </c>
      <c r="U29" s="116" t="str">
        <f t="shared" si="12"/>
        <v>0</v>
      </c>
      <c r="V29" s="116">
        <f t="shared" si="13"/>
        <v>0</v>
      </c>
      <c r="W29" s="19"/>
      <c r="X29" s="10"/>
      <c r="Y29" s="7" t="s">
        <v>421</v>
      </c>
      <c r="Z29" s="7" t="s">
        <v>423</v>
      </c>
      <c r="AA29" s="7" t="s">
        <v>424</v>
      </c>
      <c r="AB29" s="11">
        <v>0</v>
      </c>
      <c r="AC29" s="11">
        <v>0</v>
      </c>
      <c r="AD29" s="8">
        <v>1</v>
      </c>
      <c r="AE29" s="8">
        <v>1</v>
      </c>
      <c r="AF29" s="12" t="s">
        <v>174</v>
      </c>
      <c r="AG29" s="20">
        <v>0</v>
      </c>
      <c r="AH29" s="20">
        <v>0</v>
      </c>
      <c r="AI29" s="12">
        <v>3</v>
      </c>
      <c r="AJ29" s="12">
        <v>2</v>
      </c>
      <c r="AK29" s="13">
        <f t="shared" si="0"/>
        <v>9.8273585604361571E-2</v>
      </c>
      <c r="AL29" s="50">
        <f t="shared" si="1"/>
        <v>0.98273585604361569</v>
      </c>
      <c r="AM29" s="7">
        <f t="shared" si="25"/>
        <v>0</v>
      </c>
      <c r="AN29" s="11">
        <f t="shared" si="26"/>
        <v>0</v>
      </c>
      <c r="AO29" s="7">
        <f t="shared" si="27"/>
        <v>1</v>
      </c>
      <c r="AP29" s="7">
        <f t="shared" si="28"/>
        <v>1</v>
      </c>
      <c r="AQ29" s="7">
        <v>1</v>
      </c>
      <c r="AR29" s="12" t="s">
        <v>183</v>
      </c>
      <c r="AS29" s="12">
        <f t="shared" si="6"/>
        <v>0</v>
      </c>
      <c r="AT29" s="12">
        <f t="shared" si="7"/>
        <v>0</v>
      </c>
      <c r="AU29" s="12">
        <f t="shared" si="8"/>
        <v>3</v>
      </c>
      <c r="AV29" s="12">
        <f t="shared" si="9"/>
        <v>2</v>
      </c>
      <c r="AW29" s="12">
        <v>1</v>
      </c>
      <c r="AX29" s="15">
        <f t="shared" si="10"/>
        <v>9.3480726278058507E-2</v>
      </c>
      <c r="AY29" s="16">
        <f t="shared" si="11"/>
        <v>0.65436508394640958</v>
      </c>
      <c r="AZ29" s="1">
        <f t="shared" si="14"/>
        <v>0</v>
      </c>
    </row>
    <row r="30" spans="1:52" ht="140.25" customHeight="1" thickTop="1" thickBot="1" x14ac:dyDescent="0.35">
      <c r="A30" s="103"/>
      <c r="B30" s="104"/>
      <c r="C30" s="91"/>
      <c r="D30" s="5" t="s">
        <v>3</v>
      </c>
      <c r="E30" s="6">
        <v>3</v>
      </c>
      <c r="F30" s="7" t="s">
        <v>12</v>
      </c>
      <c r="G30" s="7" t="s">
        <v>35</v>
      </c>
      <c r="H30" s="88"/>
      <c r="I30"/>
      <c r="J30" s="67" t="s">
        <v>976</v>
      </c>
      <c r="K30" s="8" t="s">
        <v>461</v>
      </c>
      <c r="L30" s="7" t="s">
        <v>21</v>
      </c>
      <c r="M30" s="7"/>
      <c r="N30" s="7"/>
      <c r="O30" s="7"/>
      <c r="P30" s="7"/>
      <c r="Q30" s="7"/>
      <c r="R30" s="7" t="s">
        <v>417</v>
      </c>
      <c r="S30" s="115">
        <v>10</v>
      </c>
      <c r="T30" s="116">
        <v>25</v>
      </c>
      <c r="U30" s="116" t="str">
        <f t="shared" si="12"/>
        <v>0</v>
      </c>
      <c r="V30" s="116">
        <f t="shared" si="13"/>
        <v>0</v>
      </c>
      <c r="W30" s="19"/>
      <c r="X30" s="10"/>
      <c r="Y30" s="7" t="s">
        <v>427</v>
      </c>
      <c r="Z30" s="7" t="s">
        <v>426</v>
      </c>
      <c r="AA30" s="7" t="s">
        <v>425</v>
      </c>
      <c r="AB30" s="11">
        <v>0</v>
      </c>
      <c r="AC30" s="11">
        <v>0</v>
      </c>
      <c r="AD30" s="8">
        <v>1</v>
      </c>
      <c r="AE30" s="8">
        <v>1</v>
      </c>
      <c r="AF30" s="12" t="s">
        <v>174</v>
      </c>
      <c r="AG30" s="20">
        <v>0</v>
      </c>
      <c r="AH30" s="20">
        <v>0</v>
      </c>
      <c r="AI30" s="12">
        <v>4</v>
      </c>
      <c r="AJ30" s="12">
        <v>2</v>
      </c>
      <c r="AK30" s="13">
        <f t="shared" si="0"/>
        <v>4.8801218362012969E-2</v>
      </c>
      <c r="AL30" s="50">
        <f t="shared" si="1"/>
        <v>0.48801218362012966</v>
      </c>
      <c r="AM30" s="7">
        <f t="shared" si="25"/>
        <v>0</v>
      </c>
      <c r="AN30" s="11">
        <f t="shared" si="26"/>
        <v>0</v>
      </c>
      <c r="AO30" s="7">
        <f t="shared" si="27"/>
        <v>1</v>
      </c>
      <c r="AP30" s="7">
        <f t="shared" si="28"/>
        <v>1</v>
      </c>
      <c r="AQ30" s="7">
        <v>1</v>
      </c>
      <c r="AR30" s="12" t="s">
        <v>183</v>
      </c>
      <c r="AS30" s="12">
        <f t="shared" si="6"/>
        <v>0</v>
      </c>
      <c r="AT30" s="12">
        <f t="shared" si="7"/>
        <v>0</v>
      </c>
      <c r="AU30" s="12">
        <f t="shared" si="8"/>
        <v>4</v>
      </c>
      <c r="AV30" s="12">
        <f t="shared" si="9"/>
        <v>2</v>
      </c>
      <c r="AW30" s="12">
        <v>1</v>
      </c>
      <c r="AX30" s="15">
        <f t="shared" si="10"/>
        <v>4.6421154857431271E-2</v>
      </c>
      <c r="AY30" s="16">
        <f t="shared" si="11"/>
        <v>1.1605288714357818</v>
      </c>
      <c r="AZ30" s="1">
        <f t="shared" si="14"/>
        <v>0</v>
      </c>
    </row>
    <row r="31" spans="1:52" ht="195" customHeight="1" thickTop="1" thickBot="1" x14ac:dyDescent="0.35">
      <c r="A31" s="103"/>
      <c r="B31" s="104"/>
      <c r="C31" s="91"/>
      <c r="D31" s="5" t="s">
        <v>3</v>
      </c>
      <c r="E31" s="6">
        <v>3</v>
      </c>
      <c r="F31" s="7" t="s">
        <v>12</v>
      </c>
      <c r="G31" s="7" t="s">
        <v>39</v>
      </c>
      <c r="H31" s="88"/>
      <c r="I31"/>
      <c r="J31" s="67" t="s">
        <v>977</v>
      </c>
      <c r="K31" s="8" t="s">
        <v>462</v>
      </c>
      <c r="L31" s="7" t="s">
        <v>21</v>
      </c>
      <c r="M31" s="7"/>
      <c r="N31" s="7"/>
      <c r="O31" s="7"/>
      <c r="P31" s="7"/>
      <c r="Q31" s="7"/>
      <c r="R31" s="7" t="s">
        <v>434</v>
      </c>
      <c r="S31" s="115">
        <v>6</v>
      </c>
      <c r="T31" s="116">
        <v>4</v>
      </c>
      <c r="U31" s="116" t="str">
        <f t="shared" si="12"/>
        <v>0</v>
      </c>
      <c r="V31" s="116">
        <f t="shared" si="13"/>
        <v>0</v>
      </c>
      <c r="W31" s="10"/>
      <c r="X31" s="10"/>
      <c r="Y31" s="7" t="s">
        <v>437</v>
      </c>
      <c r="Z31" s="7" t="s">
        <v>435</v>
      </c>
      <c r="AA31" s="7" t="s">
        <v>436</v>
      </c>
      <c r="AB31" s="11">
        <v>0</v>
      </c>
      <c r="AC31" s="11">
        <v>0</v>
      </c>
      <c r="AD31" s="8">
        <v>1</v>
      </c>
      <c r="AE31" s="8">
        <v>1</v>
      </c>
      <c r="AF31" s="12" t="s">
        <v>174</v>
      </c>
      <c r="AG31" s="20">
        <v>0</v>
      </c>
      <c r="AH31" s="20">
        <v>0</v>
      </c>
      <c r="AI31" s="12">
        <v>2</v>
      </c>
      <c r="AJ31" s="12">
        <v>1</v>
      </c>
      <c r="AK31" s="13">
        <f t="shared" si="0"/>
        <v>0.22090997795937817</v>
      </c>
      <c r="AL31" s="50">
        <f t="shared" si="1"/>
        <v>1.325459867756269</v>
      </c>
      <c r="AM31" s="7">
        <f t="shared" si="25"/>
        <v>0</v>
      </c>
      <c r="AN31" s="11">
        <f t="shared" si="26"/>
        <v>0</v>
      </c>
      <c r="AO31" s="7">
        <f t="shared" si="27"/>
        <v>1</v>
      </c>
      <c r="AP31" s="7">
        <f t="shared" si="28"/>
        <v>1</v>
      </c>
      <c r="AQ31" s="7">
        <v>1</v>
      </c>
      <c r="AR31" s="12" t="s">
        <v>183</v>
      </c>
      <c r="AS31" s="12">
        <f t="shared" si="6"/>
        <v>0</v>
      </c>
      <c r="AT31" s="12">
        <f t="shared" si="7"/>
        <v>0</v>
      </c>
      <c r="AU31" s="12">
        <f t="shared" si="8"/>
        <v>2</v>
      </c>
      <c r="AV31" s="12">
        <f t="shared" si="9"/>
        <v>1</v>
      </c>
      <c r="AW31" s="12">
        <v>1</v>
      </c>
      <c r="AX31" s="15">
        <f t="shared" si="10"/>
        <v>0.21013607120076469</v>
      </c>
      <c r="AY31" s="16">
        <f t="shared" si="11"/>
        <v>0.84054428480305876</v>
      </c>
      <c r="AZ31" s="1">
        <f t="shared" si="14"/>
        <v>0</v>
      </c>
    </row>
    <row r="32" spans="1:52" ht="195" customHeight="1" thickTop="1" thickBot="1" x14ac:dyDescent="0.35">
      <c r="A32" s="103"/>
      <c r="B32" s="104"/>
      <c r="C32" s="91"/>
      <c r="D32" s="5" t="s">
        <v>3</v>
      </c>
      <c r="E32" s="6">
        <v>3</v>
      </c>
      <c r="F32" s="7" t="s">
        <v>12</v>
      </c>
      <c r="G32" s="7" t="s">
        <v>39</v>
      </c>
      <c r="H32" s="88"/>
      <c r="I32"/>
      <c r="J32" s="67" t="s">
        <v>977</v>
      </c>
      <c r="K32" s="8" t="s">
        <v>463</v>
      </c>
      <c r="L32" s="7" t="s">
        <v>21</v>
      </c>
      <c r="M32" s="7"/>
      <c r="N32" s="7"/>
      <c r="O32" s="7"/>
      <c r="P32" s="7"/>
      <c r="Q32" s="7"/>
      <c r="R32" s="7" t="s">
        <v>438</v>
      </c>
      <c r="S32" s="115">
        <v>6</v>
      </c>
      <c r="T32" s="116">
        <v>7</v>
      </c>
      <c r="U32" s="116" t="str">
        <f t="shared" si="12"/>
        <v>0</v>
      </c>
      <c r="V32" s="116">
        <f t="shared" si="13"/>
        <v>0</v>
      </c>
      <c r="W32" s="10"/>
      <c r="X32" s="10"/>
      <c r="Y32" s="7" t="s">
        <v>439</v>
      </c>
      <c r="Z32" s="7" t="s">
        <v>441</v>
      </c>
      <c r="AA32" s="7" t="s">
        <v>440</v>
      </c>
      <c r="AB32" s="11">
        <v>0</v>
      </c>
      <c r="AC32" s="11">
        <v>0</v>
      </c>
      <c r="AD32" s="8">
        <v>1</v>
      </c>
      <c r="AE32" s="8">
        <v>1</v>
      </c>
      <c r="AF32" s="12" t="s">
        <v>174</v>
      </c>
      <c r="AG32" s="20">
        <v>0</v>
      </c>
      <c r="AH32" s="20">
        <v>0</v>
      </c>
      <c r="AI32" s="12">
        <v>2</v>
      </c>
      <c r="AJ32" s="12">
        <v>1</v>
      </c>
      <c r="AK32" s="13">
        <f t="shared" si="0"/>
        <v>0.22090997795937817</v>
      </c>
      <c r="AL32" s="50">
        <f t="shared" si="1"/>
        <v>1.325459867756269</v>
      </c>
      <c r="AM32" s="7">
        <f t="shared" si="25"/>
        <v>0</v>
      </c>
      <c r="AN32" s="11">
        <f t="shared" si="26"/>
        <v>0</v>
      </c>
      <c r="AO32" s="7">
        <f t="shared" si="27"/>
        <v>1</v>
      </c>
      <c r="AP32" s="7">
        <f t="shared" si="28"/>
        <v>1</v>
      </c>
      <c r="AQ32" s="7">
        <v>1</v>
      </c>
      <c r="AR32" s="12" t="s">
        <v>183</v>
      </c>
      <c r="AS32" s="12">
        <f t="shared" si="6"/>
        <v>0</v>
      </c>
      <c r="AT32" s="12">
        <f t="shared" si="7"/>
        <v>0</v>
      </c>
      <c r="AU32" s="12">
        <f t="shared" si="8"/>
        <v>2</v>
      </c>
      <c r="AV32" s="12">
        <f t="shared" si="9"/>
        <v>1</v>
      </c>
      <c r="AW32" s="12">
        <v>1</v>
      </c>
      <c r="AX32" s="15">
        <f t="shared" si="10"/>
        <v>0.21013607120076469</v>
      </c>
      <c r="AY32" s="16">
        <f t="shared" si="11"/>
        <v>1.4709524984053528</v>
      </c>
      <c r="AZ32" s="1">
        <f t="shared" si="14"/>
        <v>0</v>
      </c>
    </row>
    <row r="33" spans="1:52" ht="162.75" customHeight="1" thickTop="1" thickBot="1" x14ac:dyDescent="0.35">
      <c r="A33" s="103"/>
      <c r="B33" s="104"/>
      <c r="C33" s="91"/>
      <c r="D33" s="5" t="s">
        <v>3</v>
      </c>
      <c r="E33" s="6">
        <v>3</v>
      </c>
      <c r="F33" s="7" t="s">
        <v>12</v>
      </c>
      <c r="G33" s="7" t="s">
        <v>36</v>
      </c>
      <c r="H33" s="88"/>
      <c r="I33"/>
      <c r="J33" s="67" t="s">
        <v>978</v>
      </c>
      <c r="K33" s="8" t="s">
        <v>464</v>
      </c>
      <c r="L33" s="7" t="s">
        <v>21</v>
      </c>
      <c r="M33" s="7"/>
      <c r="N33" s="7"/>
      <c r="O33" s="7"/>
      <c r="P33" s="7"/>
      <c r="Q33" s="7"/>
      <c r="R33" s="7" t="s">
        <v>473</v>
      </c>
      <c r="S33" s="115">
        <v>6</v>
      </c>
      <c r="T33" s="116">
        <v>7</v>
      </c>
      <c r="U33" s="116" t="str">
        <f t="shared" si="12"/>
        <v>0</v>
      </c>
      <c r="V33" s="116">
        <f t="shared" si="13"/>
        <v>0</v>
      </c>
      <c r="W33" s="10"/>
      <c r="X33" s="10"/>
      <c r="Y33" s="7" t="s">
        <v>442</v>
      </c>
      <c r="Z33" s="7" t="s">
        <v>443</v>
      </c>
      <c r="AA33" s="7" t="s">
        <v>440</v>
      </c>
      <c r="AB33" s="11">
        <v>0</v>
      </c>
      <c r="AC33" s="11">
        <v>0</v>
      </c>
      <c r="AD33" s="8">
        <v>1</v>
      </c>
      <c r="AE33" s="8">
        <v>1</v>
      </c>
      <c r="AF33" s="12" t="s">
        <v>174</v>
      </c>
      <c r="AG33" s="20">
        <v>0</v>
      </c>
      <c r="AH33" s="20">
        <v>0</v>
      </c>
      <c r="AI33" s="12">
        <v>2</v>
      </c>
      <c r="AJ33" s="12">
        <v>2</v>
      </c>
      <c r="AK33" s="13">
        <f t="shared" si="0"/>
        <v>0.19789869908361471</v>
      </c>
      <c r="AL33" s="50">
        <f t="shared" si="1"/>
        <v>1.1873921945016883</v>
      </c>
      <c r="AM33" s="7">
        <f t="shared" si="25"/>
        <v>0</v>
      </c>
      <c r="AN33" s="11">
        <f t="shared" si="26"/>
        <v>0</v>
      </c>
      <c r="AO33" s="7">
        <f t="shared" si="27"/>
        <v>1</v>
      </c>
      <c r="AP33" s="7">
        <f t="shared" si="28"/>
        <v>1</v>
      </c>
      <c r="AQ33" s="7">
        <v>1</v>
      </c>
      <c r="AR33" s="12" t="s">
        <v>183</v>
      </c>
      <c r="AS33" s="12">
        <f t="shared" si="6"/>
        <v>0</v>
      </c>
      <c r="AT33" s="12">
        <f t="shared" si="7"/>
        <v>0</v>
      </c>
      <c r="AU33" s="12">
        <f t="shared" si="8"/>
        <v>2</v>
      </c>
      <c r="AV33" s="12">
        <f t="shared" si="9"/>
        <v>2</v>
      </c>
      <c r="AW33" s="12">
        <v>1</v>
      </c>
      <c r="AX33" s="15">
        <f t="shared" si="10"/>
        <v>0.1882470656387468</v>
      </c>
      <c r="AY33" s="16">
        <f t="shared" si="11"/>
        <v>1.3177294594712277</v>
      </c>
      <c r="AZ33" s="1">
        <f t="shared" si="14"/>
        <v>0</v>
      </c>
    </row>
    <row r="34" spans="1:52" ht="228.75" customHeight="1" thickTop="1" thickBot="1" x14ac:dyDescent="0.35">
      <c r="A34" s="103"/>
      <c r="B34" s="104"/>
      <c r="C34" s="91"/>
      <c r="D34" s="5" t="s">
        <v>3</v>
      </c>
      <c r="E34" s="6">
        <v>3</v>
      </c>
      <c r="F34" s="7" t="s">
        <v>12</v>
      </c>
      <c r="G34" s="7" t="s">
        <v>1206</v>
      </c>
      <c r="H34" s="88"/>
      <c r="I34"/>
      <c r="J34" s="67" t="s">
        <v>1207</v>
      </c>
      <c r="K34" s="8" t="s">
        <v>460</v>
      </c>
      <c r="L34" s="7" t="s">
        <v>21</v>
      </c>
      <c r="M34" s="7"/>
      <c r="N34" s="7"/>
      <c r="O34" s="7"/>
      <c r="P34" s="7"/>
      <c r="Q34" s="7"/>
      <c r="R34" s="7" t="s">
        <v>428</v>
      </c>
      <c r="S34" s="115">
        <v>6</v>
      </c>
      <c r="T34" s="116">
        <v>25</v>
      </c>
      <c r="U34" s="116" t="str">
        <f t="shared" si="12"/>
        <v>0</v>
      </c>
      <c r="V34" s="116">
        <f t="shared" si="13"/>
        <v>0</v>
      </c>
      <c r="W34" s="19"/>
      <c r="X34" s="10"/>
      <c r="Y34" s="7" t="s">
        <v>1212</v>
      </c>
      <c r="Z34" s="7" t="s">
        <v>1208</v>
      </c>
      <c r="AA34" s="7" t="s">
        <v>1209</v>
      </c>
      <c r="AB34" s="11">
        <v>0</v>
      </c>
      <c r="AC34" s="11">
        <v>0</v>
      </c>
      <c r="AD34" s="8">
        <v>1</v>
      </c>
      <c r="AE34" s="8">
        <v>1</v>
      </c>
      <c r="AF34" s="12" t="s">
        <v>174</v>
      </c>
      <c r="AG34" s="20">
        <v>0</v>
      </c>
      <c r="AH34" s="20">
        <v>0</v>
      </c>
      <c r="AI34" s="12">
        <v>3</v>
      </c>
      <c r="AJ34" s="12">
        <v>3</v>
      </c>
      <c r="AK34" s="13">
        <f t="shared" ref="AK34:AK35" si="29">1/EXP(AB$4*AG34)^3*1/EXP(AC$4*AH34)^1.9*1/EXP(AD$4*AI34)^1.4*1/EXP(AE$4*AJ34)^1.1</f>
        <v>8.803683258237259E-2</v>
      </c>
      <c r="AL34" s="74">
        <f t="shared" si="1"/>
        <v>0.52822099549423551</v>
      </c>
      <c r="AM34" s="7">
        <f t="shared" ref="AM34:AM35" si="30">+AB34</f>
        <v>0</v>
      </c>
      <c r="AN34" s="11">
        <f t="shared" ref="AN34:AN35" si="31">+AC34</f>
        <v>0</v>
      </c>
      <c r="AO34" s="7">
        <f t="shared" ref="AO34:AO35" si="32">+AD34</f>
        <v>1</v>
      </c>
      <c r="AP34" s="7">
        <f t="shared" ref="AP34:AP35" si="33">+AE34</f>
        <v>1</v>
      </c>
      <c r="AQ34" s="7">
        <v>1</v>
      </c>
      <c r="AR34" s="12" t="s">
        <v>183</v>
      </c>
      <c r="AS34" s="12">
        <f t="shared" ref="AS34:AS35" si="34">AG34</f>
        <v>0</v>
      </c>
      <c r="AT34" s="12">
        <f t="shared" ref="AT34:AT35" si="35">AH34</f>
        <v>0</v>
      </c>
      <c r="AU34" s="12">
        <f t="shared" ref="AU34:AU35" si="36">AI34</f>
        <v>3</v>
      </c>
      <c r="AV34" s="12">
        <f t="shared" ref="AV34:AV35" si="37">AJ34</f>
        <v>3</v>
      </c>
      <c r="AW34" s="12">
        <v>1</v>
      </c>
      <c r="AX34" s="15">
        <f t="shared" ref="AX34:AX35" si="38">1/EXP(AM$4*AS34)^3*1/EXP(AN$4*AT34)^1.9*1/EXP(AO$4*AU34)^1.4*1/EXP(AP$4*AV34)^1.1*1/EXP(AQ$4*AW34)^1</f>
        <v>8.3743225592195977E-2</v>
      </c>
      <c r="AY34" s="16">
        <f t="shared" ref="AY34:AY35" si="39">AX34*T34</f>
        <v>2.0935806398048995</v>
      </c>
      <c r="AZ34" s="1">
        <f t="shared" si="14"/>
        <v>0</v>
      </c>
    </row>
    <row r="35" spans="1:52" ht="249.75" customHeight="1" thickTop="1" thickBot="1" x14ac:dyDescent="0.35">
      <c r="A35" s="103"/>
      <c r="B35" s="104"/>
      <c r="C35" s="91"/>
      <c r="D35" s="5" t="s">
        <v>3</v>
      </c>
      <c r="E35" s="6">
        <v>3</v>
      </c>
      <c r="F35" s="7" t="s">
        <v>12</v>
      </c>
      <c r="G35" s="7" t="s">
        <v>1206</v>
      </c>
      <c r="H35" s="88"/>
      <c r="I35"/>
      <c r="J35" s="67" t="s">
        <v>1207</v>
      </c>
      <c r="K35" s="7" t="s">
        <v>782</v>
      </c>
      <c r="L35" s="7" t="s">
        <v>21</v>
      </c>
      <c r="M35" s="7"/>
      <c r="N35" s="7"/>
      <c r="O35" s="7"/>
      <c r="P35" s="7"/>
      <c r="Q35" s="7"/>
      <c r="R35" s="7" t="s">
        <v>429</v>
      </c>
      <c r="S35" s="115">
        <v>10</v>
      </c>
      <c r="T35" s="116">
        <v>7</v>
      </c>
      <c r="U35" s="116" t="str">
        <f t="shared" si="12"/>
        <v>0</v>
      </c>
      <c r="V35" s="116">
        <f t="shared" si="13"/>
        <v>0</v>
      </c>
      <c r="W35" s="19"/>
      <c r="X35" s="10"/>
      <c r="Y35" s="7" t="s">
        <v>1213</v>
      </c>
      <c r="Z35" s="7" t="s">
        <v>1211</v>
      </c>
      <c r="AA35" s="7" t="s">
        <v>1210</v>
      </c>
      <c r="AB35" s="11">
        <v>0</v>
      </c>
      <c r="AC35" s="11">
        <v>0</v>
      </c>
      <c r="AD35" s="8">
        <v>1</v>
      </c>
      <c r="AE35" s="8">
        <v>1</v>
      </c>
      <c r="AF35" s="12" t="s">
        <v>174</v>
      </c>
      <c r="AG35" s="20">
        <v>0</v>
      </c>
      <c r="AH35" s="20">
        <v>0</v>
      </c>
      <c r="AI35" s="12">
        <v>5</v>
      </c>
      <c r="AJ35" s="12">
        <v>2</v>
      </c>
      <c r="AK35" s="13">
        <f t="shared" si="29"/>
        <v>2.4233967845691123E-2</v>
      </c>
      <c r="AL35" s="74">
        <f t="shared" si="1"/>
        <v>0.24233967845691123</v>
      </c>
      <c r="AM35" s="7">
        <f t="shared" si="30"/>
        <v>0</v>
      </c>
      <c r="AN35" s="11">
        <f t="shared" si="31"/>
        <v>0</v>
      </c>
      <c r="AO35" s="7">
        <f t="shared" si="32"/>
        <v>1</v>
      </c>
      <c r="AP35" s="7">
        <f t="shared" si="33"/>
        <v>1</v>
      </c>
      <c r="AQ35" s="7">
        <v>1</v>
      </c>
      <c r="AR35" s="12" t="s">
        <v>183</v>
      </c>
      <c r="AS35" s="12">
        <f t="shared" si="34"/>
        <v>0</v>
      </c>
      <c r="AT35" s="12">
        <f t="shared" si="35"/>
        <v>0</v>
      </c>
      <c r="AU35" s="12">
        <f t="shared" si="36"/>
        <v>5</v>
      </c>
      <c r="AV35" s="12">
        <f t="shared" si="37"/>
        <v>2</v>
      </c>
      <c r="AW35" s="12">
        <v>1</v>
      </c>
      <c r="AX35" s="15">
        <f t="shared" si="38"/>
        <v>2.3052063287225574E-2</v>
      </c>
      <c r="AY35" s="16">
        <f t="shared" si="39"/>
        <v>0.16136444301057901</v>
      </c>
      <c r="AZ35" s="1">
        <f t="shared" si="14"/>
        <v>0</v>
      </c>
    </row>
    <row r="36" spans="1:52" ht="162.75" customHeight="1" thickTop="1" thickBot="1" x14ac:dyDescent="0.35">
      <c r="A36" s="103"/>
      <c r="B36" s="104"/>
      <c r="C36" s="91"/>
      <c r="D36" s="5" t="s">
        <v>3</v>
      </c>
      <c r="E36" s="6">
        <v>3</v>
      </c>
      <c r="F36" s="7" t="s">
        <v>12</v>
      </c>
      <c r="G36" s="7" t="s">
        <v>479</v>
      </c>
      <c r="H36" s="88"/>
      <c r="I36"/>
      <c r="J36" s="67" t="s">
        <v>979</v>
      </c>
      <c r="K36" s="8" t="s">
        <v>768</v>
      </c>
      <c r="L36" s="7" t="s">
        <v>21</v>
      </c>
      <c r="M36" s="7"/>
      <c r="N36" s="7"/>
      <c r="O36" s="7"/>
      <c r="P36" s="7"/>
      <c r="Q36" s="7"/>
      <c r="R36" s="7" t="s">
        <v>476</v>
      </c>
      <c r="S36" s="115">
        <v>10</v>
      </c>
      <c r="T36" s="116">
        <v>25</v>
      </c>
      <c r="U36" s="116" t="str">
        <f t="shared" si="12"/>
        <v>0</v>
      </c>
      <c r="V36" s="116">
        <f t="shared" si="13"/>
        <v>0</v>
      </c>
      <c r="W36" s="7" t="s">
        <v>452</v>
      </c>
      <c r="X36" s="10"/>
      <c r="Y36" s="41" t="s">
        <v>480</v>
      </c>
      <c r="Z36" s="7" t="s">
        <v>453</v>
      </c>
      <c r="AA36" s="10"/>
      <c r="AB36" s="8">
        <v>1</v>
      </c>
      <c r="AC36" s="11">
        <v>0</v>
      </c>
      <c r="AD36" s="8">
        <v>1</v>
      </c>
      <c r="AE36" s="8">
        <v>1</v>
      </c>
      <c r="AF36" s="12" t="s">
        <v>174</v>
      </c>
      <c r="AG36" s="12">
        <v>1</v>
      </c>
      <c r="AH36" s="12">
        <v>0</v>
      </c>
      <c r="AI36" s="12">
        <v>4</v>
      </c>
      <c r="AJ36" s="12">
        <v>4</v>
      </c>
      <c r="AK36" s="13">
        <f t="shared" si="0"/>
        <v>2.2654089148143224E-3</v>
      </c>
      <c r="AL36" s="50">
        <f t="shared" si="1"/>
        <v>2.2654089148143222E-2</v>
      </c>
      <c r="AM36" s="7">
        <f t="shared" si="25"/>
        <v>1</v>
      </c>
      <c r="AN36" s="11">
        <f t="shared" si="26"/>
        <v>0</v>
      </c>
      <c r="AO36" s="7">
        <f t="shared" si="27"/>
        <v>1</v>
      </c>
      <c r="AP36" s="7">
        <f t="shared" si="28"/>
        <v>1</v>
      </c>
      <c r="AQ36" s="11">
        <v>0</v>
      </c>
      <c r="AR36" s="12" t="s">
        <v>191</v>
      </c>
      <c r="AS36" s="12">
        <f t="shared" si="6"/>
        <v>1</v>
      </c>
      <c r="AT36" s="12">
        <f t="shared" si="7"/>
        <v>0</v>
      </c>
      <c r="AU36" s="12">
        <f t="shared" si="8"/>
        <v>4</v>
      </c>
      <c r="AV36" s="12">
        <f t="shared" si="9"/>
        <v>4</v>
      </c>
      <c r="AW36" s="12">
        <v>0</v>
      </c>
      <c r="AX36" s="15">
        <f t="shared" si="10"/>
        <v>2.2654089148143224E-3</v>
      </c>
      <c r="AY36" s="16">
        <f t="shared" si="11"/>
        <v>5.6635222870358062E-2</v>
      </c>
      <c r="AZ36" s="1">
        <f t="shared" si="14"/>
        <v>0</v>
      </c>
    </row>
    <row r="37" spans="1:52" ht="162.75" customHeight="1" thickTop="1" thickBot="1" x14ac:dyDescent="0.35">
      <c r="A37" s="103"/>
      <c r="B37" s="104"/>
      <c r="C37" s="91"/>
      <c r="D37" s="5" t="s">
        <v>3</v>
      </c>
      <c r="E37" s="6">
        <v>3</v>
      </c>
      <c r="F37" s="7" t="s">
        <v>12</v>
      </c>
      <c r="G37" s="7" t="s">
        <v>479</v>
      </c>
      <c r="H37" s="88"/>
      <c r="I37"/>
      <c r="J37" s="67" t="s">
        <v>979</v>
      </c>
      <c r="K37" s="8" t="s">
        <v>765</v>
      </c>
      <c r="L37" s="7" t="s">
        <v>21</v>
      </c>
      <c r="M37" s="7"/>
      <c r="N37" s="7"/>
      <c r="O37" s="7"/>
      <c r="P37" s="7"/>
      <c r="Q37" s="7"/>
      <c r="R37" s="7" t="s">
        <v>454</v>
      </c>
      <c r="S37" s="115">
        <v>10</v>
      </c>
      <c r="T37" s="116">
        <v>7</v>
      </c>
      <c r="U37" s="116" t="str">
        <f t="shared" si="12"/>
        <v>0</v>
      </c>
      <c r="V37" s="116">
        <f t="shared" si="13"/>
        <v>0</v>
      </c>
      <c r="W37" s="7" t="s">
        <v>478</v>
      </c>
      <c r="X37" s="10"/>
      <c r="Y37" s="7" t="s">
        <v>455</v>
      </c>
      <c r="Z37" s="7" t="s">
        <v>457</v>
      </c>
      <c r="AA37" s="7" t="s">
        <v>456</v>
      </c>
      <c r="AB37" s="8">
        <v>1</v>
      </c>
      <c r="AC37" s="11">
        <v>0</v>
      </c>
      <c r="AD37" s="8">
        <v>1</v>
      </c>
      <c r="AE37" s="8">
        <v>1</v>
      </c>
      <c r="AF37" s="12" t="s">
        <v>173</v>
      </c>
      <c r="AG37" s="12">
        <v>1</v>
      </c>
      <c r="AH37" s="12">
        <v>0</v>
      </c>
      <c r="AI37" s="12">
        <v>6</v>
      </c>
      <c r="AJ37" s="12">
        <v>3</v>
      </c>
      <c r="AK37" s="13">
        <f t="shared" si="0"/>
        <v>6.2360088599944501E-4</v>
      </c>
      <c r="AL37" s="50">
        <f t="shared" ref="AL37:AL68" si="40">AK37*S37</f>
        <v>6.2360088599944501E-3</v>
      </c>
      <c r="AM37" s="7">
        <f t="shared" si="25"/>
        <v>1</v>
      </c>
      <c r="AN37" s="11">
        <f t="shared" si="26"/>
        <v>0</v>
      </c>
      <c r="AO37" s="7">
        <f t="shared" si="27"/>
        <v>1</v>
      </c>
      <c r="AP37" s="7">
        <f t="shared" si="28"/>
        <v>1</v>
      </c>
      <c r="AQ37" s="11">
        <v>0</v>
      </c>
      <c r="AR37" s="12" t="s">
        <v>191</v>
      </c>
      <c r="AS37" s="12">
        <f t="shared" si="6"/>
        <v>1</v>
      </c>
      <c r="AT37" s="12">
        <f t="shared" si="7"/>
        <v>0</v>
      </c>
      <c r="AU37" s="12">
        <f t="shared" si="8"/>
        <v>6</v>
      </c>
      <c r="AV37" s="12">
        <f t="shared" si="9"/>
        <v>3</v>
      </c>
      <c r="AW37" s="12">
        <v>1</v>
      </c>
      <c r="AX37" s="15">
        <f t="shared" si="10"/>
        <v>5.9318751190738737E-4</v>
      </c>
      <c r="AY37" s="42">
        <f t="shared" si="11"/>
        <v>4.1523125833517116E-3</v>
      </c>
      <c r="AZ37" s="1">
        <f t="shared" si="14"/>
        <v>0</v>
      </c>
    </row>
    <row r="38" spans="1:52" ht="162.75" customHeight="1" thickTop="1" thickBot="1" x14ac:dyDescent="0.35">
      <c r="A38" s="103"/>
      <c r="B38" s="104"/>
      <c r="C38" s="91"/>
      <c r="D38" s="5" t="s">
        <v>3</v>
      </c>
      <c r="E38" s="6">
        <v>3</v>
      </c>
      <c r="F38" s="7" t="s">
        <v>12</v>
      </c>
      <c r="G38" s="7" t="s">
        <v>479</v>
      </c>
      <c r="H38" s="88"/>
      <c r="I38"/>
      <c r="J38" s="67" t="s">
        <v>979</v>
      </c>
      <c r="K38" s="8" t="s">
        <v>766</v>
      </c>
      <c r="L38" s="7" t="s">
        <v>21</v>
      </c>
      <c r="M38" s="7"/>
      <c r="N38" s="7"/>
      <c r="O38" s="7"/>
      <c r="P38" s="7"/>
      <c r="Q38" s="7"/>
      <c r="R38" s="7" t="s">
        <v>465</v>
      </c>
      <c r="S38" s="115">
        <v>10</v>
      </c>
      <c r="T38" s="116">
        <v>25</v>
      </c>
      <c r="U38" s="116" t="str">
        <f t="shared" si="12"/>
        <v>0</v>
      </c>
      <c r="V38" s="116">
        <f t="shared" si="13"/>
        <v>0</v>
      </c>
      <c r="W38" s="7" t="s">
        <v>466</v>
      </c>
      <c r="X38" s="10"/>
      <c r="Y38" s="7" t="s">
        <v>467</v>
      </c>
      <c r="Z38" s="7" t="s">
        <v>468</v>
      </c>
      <c r="AA38" s="7" t="s">
        <v>432</v>
      </c>
      <c r="AB38" s="8">
        <v>1</v>
      </c>
      <c r="AC38" s="11">
        <v>0</v>
      </c>
      <c r="AD38" s="8">
        <v>1</v>
      </c>
      <c r="AE38" s="8">
        <v>1</v>
      </c>
      <c r="AF38" s="12" t="s">
        <v>173</v>
      </c>
      <c r="AG38" s="20">
        <v>1</v>
      </c>
      <c r="AH38" s="20">
        <v>0</v>
      </c>
      <c r="AI38" s="12">
        <v>3</v>
      </c>
      <c r="AJ38" s="12">
        <v>3</v>
      </c>
      <c r="AK38" s="13">
        <f t="shared" si="0"/>
        <v>5.0924307926991956E-3</v>
      </c>
      <c r="AL38" s="50">
        <f t="shared" si="40"/>
        <v>5.0924307926991957E-2</v>
      </c>
      <c r="AM38" s="7">
        <f t="shared" si="25"/>
        <v>1</v>
      </c>
      <c r="AN38" s="11">
        <f t="shared" si="26"/>
        <v>0</v>
      </c>
      <c r="AO38" s="7">
        <f t="shared" si="27"/>
        <v>1</v>
      </c>
      <c r="AP38" s="7">
        <f t="shared" si="28"/>
        <v>1</v>
      </c>
      <c r="AQ38" s="7">
        <v>1</v>
      </c>
      <c r="AR38" s="12" t="s">
        <v>180</v>
      </c>
      <c r="AS38" s="12">
        <f t="shared" ref="AS38:AS65" si="41">AG38</f>
        <v>1</v>
      </c>
      <c r="AT38" s="12">
        <f t="shared" ref="AT38:AT65" si="42">AH38</f>
        <v>0</v>
      </c>
      <c r="AU38" s="12">
        <v>4</v>
      </c>
      <c r="AV38" s="12">
        <f t="shared" ref="AV38:AV53" si="43">AJ38</f>
        <v>3</v>
      </c>
      <c r="AW38" s="12">
        <v>1</v>
      </c>
      <c r="AX38" s="15">
        <f t="shared" si="10"/>
        <v>2.4054939786195108E-3</v>
      </c>
      <c r="AY38" s="16">
        <f t="shared" si="11"/>
        <v>6.0137349465487773E-2</v>
      </c>
      <c r="AZ38" s="1">
        <f t="shared" si="14"/>
        <v>0</v>
      </c>
    </row>
    <row r="39" spans="1:52" ht="162.75" customHeight="1" thickTop="1" thickBot="1" x14ac:dyDescent="0.35">
      <c r="A39" s="103"/>
      <c r="B39" s="104"/>
      <c r="C39" s="91"/>
      <c r="D39" s="5" t="s">
        <v>3</v>
      </c>
      <c r="E39" s="6">
        <v>3</v>
      </c>
      <c r="F39" s="7" t="s">
        <v>12</v>
      </c>
      <c r="G39" s="7" t="s">
        <v>479</v>
      </c>
      <c r="H39" s="88"/>
      <c r="I39"/>
      <c r="J39" s="67" t="s">
        <v>979</v>
      </c>
      <c r="K39" s="8" t="s">
        <v>767</v>
      </c>
      <c r="L39" s="7" t="s">
        <v>21</v>
      </c>
      <c r="M39" s="7"/>
      <c r="N39" s="7"/>
      <c r="O39" s="7"/>
      <c r="P39" s="7"/>
      <c r="Q39" s="7"/>
      <c r="R39" s="7" t="s">
        <v>469</v>
      </c>
      <c r="S39" s="115">
        <v>10</v>
      </c>
      <c r="T39" s="116">
        <v>25</v>
      </c>
      <c r="U39" s="116" t="str">
        <f t="shared" si="12"/>
        <v>0</v>
      </c>
      <c r="V39" s="116">
        <f t="shared" si="13"/>
        <v>0</v>
      </c>
      <c r="W39" s="19"/>
      <c r="X39" s="10"/>
      <c r="Y39" s="7" t="s">
        <v>472</v>
      </c>
      <c r="Z39" s="7" t="s">
        <v>470</v>
      </c>
      <c r="AA39" s="7" t="s">
        <v>471</v>
      </c>
      <c r="AB39" s="11">
        <v>0</v>
      </c>
      <c r="AC39" s="11">
        <v>0</v>
      </c>
      <c r="AD39" s="8">
        <v>1</v>
      </c>
      <c r="AE39" s="8">
        <v>1</v>
      </c>
      <c r="AF39" s="12" t="s">
        <v>174</v>
      </c>
      <c r="AG39" s="12">
        <v>0</v>
      </c>
      <c r="AH39" s="12">
        <v>0</v>
      </c>
      <c r="AI39" s="12">
        <v>4</v>
      </c>
      <c r="AJ39" s="12">
        <v>3</v>
      </c>
      <c r="AK39" s="13">
        <f t="shared" si="0"/>
        <v>4.3717797252750941E-2</v>
      </c>
      <c r="AL39" s="50">
        <f t="shared" si="40"/>
        <v>0.4371779725275094</v>
      </c>
      <c r="AM39" s="11">
        <f t="shared" si="25"/>
        <v>0</v>
      </c>
      <c r="AN39" s="11">
        <f t="shared" si="26"/>
        <v>0</v>
      </c>
      <c r="AO39" s="7">
        <f t="shared" si="27"/>
        <v>1</v>
      </c>
      <c r="AP39" s="7">
        <f t="shared" si="28"/>
        <v>1</v>
      </c>
      <c r="AQ39" s="11"/>
      <c r="AR39" s="12" t="s">
        <v>183</v>
      </c>
      <c r="AS39" s="12">
        <f t="shared" si="41"/>
        <v>0</v>
      </c>
      <c r="AT39" s="12">
        <f t="shared" si="42"/>
        <v>0</v>
      </c>
      <c r="AU39" s="12">
        <f>AI39</f>
        <v>4</v>
      </c>
      <c r="AV39" s="12">
        <f t="shared" si="43"/>
        <v>3</v>
      </c>
      <c r="AW39" s="12">
        <v>1</v>
      </c>
      <c r="AX39" s="15">
        <f t="shared" si="10"/>
        <v>4.1585655121173168E-2</v>
      </c>
      <c r="AY39" s="16">
        <f t="shared" si="11"/>
        <v>1.0396413780293292</v>
      </c>
      <c r="AZ39" s="1">
        <f t="shared" si="14"/>
        <v>0</v>
      </c>
    </row>
    <row r="40" spans="1:52" ht="183" customHeight="1" thickTop="1" thickBot="1" x14ac:dyDescent="0.35">
      <c r="A40" s="103"/>
      <c r="B40" s="104"/>
      <c r="C40" s="91"/>
      <c r="D40" s="5" t="s">
        <v>3</v>
      </c>
      <c r="E40" s="6">
        <v>3</v>
      </c>
      <c r="F40" s="7" t="s">
        <v>12</v>
      </c>
      <c r="G40" s="7" t="s">
        <v>475</v>
      </c>
      <c r="H40" s="88"/>
      <c r="I40"/>
      <c r="J40" s="67" t="s">
        <v>980</v>
      </c>
      <c r="K40" s="8" t="s">
        <v>768</v>
      </c>
      <c r="L40" s="7" t="s">
        <v>21</v>
      </c>
      <c r="M40" s="7"/>
      <c r="N40" s="7"/>
      <c r="O40" s="7"/>
      <c r="P40" s="7"/>
      <c r="Q40" s="7"/>
      <c r="R40" s="7" t="s">
        <v>476</v>
      </c>
      <c r="S40" s="115">
        <v>10</v>
      </c>
      <c r="T40" s="116">
        <v>25</v>
      </c>
      <c r="U40" s="116" t="str">
        <f t="shared" si="12"/>
        <v>0</v>
      </c>
      <c r="V40" s="116">
        <f t="shared" si="13"/>
        <v>0</v>
      </c>
      <c r="W40" s="7" t="s">
        <v>452</v>
      </c>
      <c r="X40" s="10"/>
      <c r="Y40" s="41" t="s">
        <v>477</v>
      </c>
      <c r="Z40" s="7" t="s">
        <v>453</v>
      </c>
      <c r="AA40" s="10"/>
      <c r="AB40" s="8">
        <v>1</v>
      </c>
      <c r="AC40" s="11">
        <v>0</v>
      </c>
      <c r="AD40" s="8">
        <v>1</v>
      </c>
      <c r="AE40" s="8">
        <v>1</v>
      </c>
      <c r="AF40" s="12" t="s">
        <v>174</v>
      </c>
      <c r="AG40" s="12">
        <v>1</v>
      </c>
      <c r="AH40" s="12">
        <v>0</v>
      </c>
      <c r="AI40" s="12">
        <v>4</v>
      </c>
      <c r="AJ40" s="12">
        <v>4</v>
      </c>
      <c r="AK40" s="13">
        <f t="shared" ref="AK40:AK65" si="44">1/EXP(AB$4*AG40)^3*1/EXP(AC$4*AH40)^1.9*1/EXP(AD$4*AI40)^1.4*1/EXP(AE$4*AJ40)^1.1</f>
        <v>2.2654089148143224E-3</v>
      </c>
      <c r="AL40" s="50">
        <f t="shared" si="40"/>
        <v>2.2654089148143222E-2</v>
      </c>
      <c r="AM40" s="7">
        <f t="shared" si="25"/>
        <v>1</v>
      </c>
      <c r="AN40" s="11">
        <f t="shared" si="26"/>
        <v>0</v>
      </c>
      <c r="AO40" s="7">
        <f t="shared" si="27"/>
        <v>1</v>
      </c>
      <c r="AP40" s="7">
        <f t="shared" si="28"/>
        <v>1</v>
      </c>
      <c r="AQ40" s="11">
        <v>0</v>
      </c>
      <c r="AR40" s="12" t="s">
        <v>191</v>
      </c>
      <c r="AS40" s="12">
        <f t="shared" si="41"/>
        <v>1</v>
      </c>
      <c r="AT40" s="12">
        <f t="shared" si="42"/>
        <v>0</v>
      </c>
      <c r="AU40" s="12">
        <f>AI40</f>
        <v>4</v>
      </c>
      <c r="AV40" s="12">
        <f t="shared" si="43"/>
        <v>4</v>
      </c>
      <c r="AW40" s="12">
        <v>0</v>
      </c>
      <c r="AX40" s="15">
        <f t="shared" si="10"/>
        <v>2.2654089148143224E-3</v>
      </c>
      <c r="AY40" s="16">
        <f t="shared" si="11"/>
        <v>5.6635222870358062E-2</v>
      </c>
      <c r="AZ40" s="1">
        <f t="shared" si="14"/>
        <v>0</v>
      </c>
    </row>
    <row r="41" spans="1:52" ht="199.5" customHeight="1" thickTop="1" thickBot="1" x14ac:dyDescent="0.35">
      <c r="A41" s="103"/>
      <c r="B41" s="104"/>
      <c r="C41" s="91"/>
      <c r="D41" s="5" t="s">
        <v>3</v>
      </c>
      <c r="E41" s="6">
        <v>3</v>
      </c>
      <c r="F41" s="7" t="s">
        <v>12</v>
      </c>
      <c r="G41" s="7" t="s">
        <v>475</v>
      </c>
      <c r="H41" s="88"/>
      <c r="I41"/>
      <c r="J41" s="67" t="s">
        <v>980</v>
      </c>
      <c r="K41" s="8" t="s">
        <v>765</v>
      </c>
      <c r="L41" s="7" t="s">
        <v>21</v>
      </c>
      <c r="M41" s="7"/>
      <c r="N41" s="7"/>
      <c r="O41" s="7"/>
      <c r="P41" s="7"/>
      <c r="Q41" s="7"/>
      <c r="R41" s="7" t="s">
        <v>454</v>
      </c>
      <c r="S41" s="115">
        <v>10</v>
      </c>
      <c r="T41" s="116">
        <v>7</v>
      </c>
      <c r="U41" s="116" t="str">
        <f t="shared" si="12"/>
        <v>0</v>
      </c>
      <c r="V41" s="116">
        <f t="shared" si="13"/>
        <v>0</v>
      </c>
      <c r="W41" s="7" t="s">
        <v>478</v>
      </c>
      <c r="X41" s="10"/>
      <c r="Y41" s="7" t="s">
        <v>455</v>
      </c>
      <c r="Z41" s="7" t="s">
        <v>457</v>
      </c>
      <c r="AA41" s="7" t="s">
        <v>456</v>
      </c>
      <c r="AB41" s="8">
        <v>1</v>
      </c>
      <c r="AC41" s="11">
        <v>0</v>
      </c>
      <c r="AD41" s="8">
        <v>1</v>
      </c>
      <c r="AE41" s="8">
        <v>1</v>
      </c>
      <c r="AF41" s="12" t="s">
        <v>173</v>
      </c>
      <c r="AG41" s="12">
        <v>1</v>
      </c>
      <c r="AH41" s="12">
        <v>0</v>
      </c>
      <c r="AI41" s="12">
        <v>6</v>
      </c>
      <c r="AJ41" s="12">
        <v>3</v>
      </c>
      <c r="AK41" s="13">
        <f t="shared" si="44"/>
        <v>6.2360088599944501E-4</v>
      </c>
      <c r="AL41" s="50">
        <f t="shared" si="40"/>
        <v>6.2360088599944501E-3</v>
      </c>
      <c r="AM41" s="7">
        <f t="shared" si="25"/>
        <v>1</v>
      </c>
      <c r="AN41" s="11">
        <f t="shared" si="26"/>
        <v>0</v>
      </c>
      <c r="AO41" s="7">
        <f t="shared" si="27"/>
        <v>1</v>
      </c>
      <c r="AP41" s="7">
        <f t="shared" si="28"/>
        <v>1</v>
      </c>
      <c r="AQ41" s="11">
        <v>0</v>
      </c>
      <c r="AR41" s="12" t="s">
        <v>191</v>
      </c>
      <c r="AS41" s="12">
        <f t="shared" si="41"/>
        <v>1</v>
      </c>
      <c r="AT41" s="12">
        <f t="shared" si="42"/>
        <v>0</v>
      </c>
      <c r="AU41" s="12">
        <f>AI41</f>
        <v>6</v>
      </c>
      <c r="AV41" s="12">
        <f t="shared" si="43"/>
        <v>3</v>
      </c>
      <c r="AW41" s="12">
        <v>1</v>
      </c>
      <c r="AX41" s="15">
        <f t="shared" si="10"/>
        <v>5.9318751190738737E-4</v>
      </c>
      <c r="AY41" s="42">
        <f t="shared" si="11"/>
        <v>4.1523125833517116E-3</v>
      </c>
      <c r="AZ41" s="1">
        <f t="shared" si="14"/>
        <v>0</v>
      </c>
    </row>
    <row r="42" spans="1:52" ht="199.5" customHeight="1" thickTop="1" thickBot="1" x14ac:dyDescent="0.35">
      <c r="A42" s="103"/>
      <c r="B42" s="104"/>
      <c r="C42" s="91"/>
      <c r="D42" s="5" t="s">
        <v>3</v>
      </c>
      <c r="E42" s="6">
        <v>3</v>
      </c>
      <c r="F42" s="7" t="s">
        <v>12</v>
      </c>
      <c r="G42" s="7" t="s">
        <v>475</v>
      </c>
      <c r="H42" s="88"/>
      <c r="I42"/>
      <c r="J42" s="67" t="s">
        <v>980</v>
      </c>
      <c r="K42" s="8" t="s">
        <v>766</v>
      </c>
      <c r="L42" s="7" t="s">
        <v>21</v>
      </c>
      <c r="M42" s="7"/>
      <c r="N42" s="7"/>
      <c r="O42" s="7"/>
      <c r="P42" s="7"/>
      <c r="Q42" s="7"/>
      <c r="R42" s="7" t="s">
        <v>465</v>
      </c>
      <c r="S42" s="115">
        <v>10</v>
      </c>
      <c r="T42" s="116">
        <v>25</v>
      </c>
      <c r="U42" s="116" t="str">
        <f t="shared" si="12"/>
        <v>0</v>
      </c>
      <c r="V42" s="116">
        <f t="shared" si="13"/>
        <v>0</v>
      </c>
      <c r="W42" s="7" t="s">
        <v>466</v>
      </c>
      <c r="X42" s="10"/>
      <c r="Y42" s="7" t="s">
        <v>481</v>
      </c>
      <c r="Z42" s="7" t="s">
        <v>468</v>
      </c>
      <c r="AA42" s="7" t="s">
        <v>432</v>
      </c>
      <c r="AB42" s="8">
        <v>1</v>
      </c>
      <c r="AC42" s="11">
        <v>0</v>
      </c>
      <c r="AD42" s="8">
        <v>1</v>
      </c>
      <c r="AE42" s="8">
        <v>1</v>
      </c>
      <c r="AF42" s="12" t="s">
        <v>173</v>
      </c>
      <c r="AG42" s="20">
        <v>1</v>
      </c>
      <c r="AH42" s="20">
        <v>0</v>
      </c>
      <c r="AI42" s="12">
        <v>3</v>
      </c>
      <c r="AJ42" s="12">
        <v>3</v>
      </c>
      <c r="AK42" s="13">
        <f t="shared" si="44"/>
        <v>5.0924307926991956E-3</v>
      </c>
      <c r="AL42" s="50">
        <f t="shared" si="40"/>
        <v>5.0924307926991957E-2</v>
      </c>
      <c r="AM42" s="7">
        <f t="shared" si="25"/>
        <v>1</v>
      </c>
      <c r="AN42" s="11">
        <f t="shared" si="26"/>
        <v>0</v>
      </c>
      <c r="AO42" s="7">
        <f t="shared" si="27"/>
        <v>1</v>
      </c>
      <c r="AP42" s="7">
        <f t="shared" si="28"/>
        <v>1</v>
      </c>
      <c r="AQ42" s="7">
        <v>1</v>
      </c>
      <c r="AR42" s="12" t="s">
        <v>180</v>
      </c>
      <c r="AS42" s="12">
        <f t="shared" si="41"/>
        <v>1</v>
      </c>
      <c r="AT42" s="12">
        <f t="shared" si="42"/>
        <v>0</v>
      </c>
      <c r="AU42" s="12">
        <v>4</v>
      </c>
      <c r="AV42" s="12">
        <f t="shared" si="43"/>
        <v>3</v>
      </c>
      <c r="AW42" s="12">
        <v>1</v>
      </c>
      <c r="AX42" s="15">
        <f t="shared" si="10"/>
        <v>2.4054939786195108E-3</v>
      </c>
      <c r="AY42" s="16">
        <f t="shared" si="11"/>
        <v>6.0137349465487773E-2</v>
      </c>
      <c r="AZ42" s="1">
        <f t="shared" si="14"/>
        <v>0</v>
      </c>
    </row>
    <row r="43" spans="1:52" ht="199.5" customHeight="1" thickTop="1" thickBot="1" x14ac:dyDescent="0.35">
      <c r="A43" s="103"/>
      <c r="B43" s="104"/>
      <c r="C43" s="91"/>
      <c r="D43" s="5" t="s">
        <v>3</v>
      </c>
      <c r="E43" s="6">
        <v>3</v>
      </c>
      <c r="F43" s="7" t="s">
        <v>12</v>
      </c>
      <c r="G43" s="7" t="s">
        <v>475</v>
      </c>
      <c r="H43" s="88"/>
      <c r="I43"/>
      <c r="J43" s="67" t="s">
        <v>980</v>
      </c>
      <c r="K43" s="8" t="s">
        <v>767</v>
      </c>
      <c r="L43" s="7" t="s">
        <v>21</v>
      </c>
      <c r="M43" s="7"/>
      <c r="N43" s="7"/>
      <c r="O43" s="7"/>
      <c r="P43" s="7"/>
      <c r="Q43" s="7"/>
      <c r="R43" s="7" t="s">
        <v>469</v>
      </c>
      <c r="S43" s="115">
        <v>10</v>
      </c>
      <c r="T43" s="116">
        <v>25</v>
      </c>
      <c r="U43" s="116" t="str">
        <f t="shared" si="12"/>
        <v>0</v>
      </c>
      <c r="V43" s="116">
        <f t="shared" si="13"/>
        <v>0</v>
      </c>
      <c r="W43" s="19"/>
      <c r="X43" s="10"/>
      <c r="Y43" s="7" t="s">
        <v>472</v>
      </c>
      <c r="Z43" s="7" t="s">
        <v>470</v>
      </c>
      <c r="AA43" s="7" t="s">
        <v>471</v>
      </c>
      <c r="AB43" s="11">
        <v>0</v>
      </c>
      <c r="AC43" s="11">
        <v>0</v>
      </c>
      <c r="AD43" s="8">
        <v>1</v>
      </c>
      <c r="AE43" s="8">
        <v>1</v>
      </c>
      <c r="AF43" s="12" t="s">
        <v>174</v>
      </c>
      <c r="AG43" s="12">
        <v>0</v>
      </c>
      <c r="AH43" s="12">
        <v>0</v>
      </c>
      <c r="AI43" s="12">
        <v>4</v>
      </c>
      <c r="AJ43" s="12">
        <v>3</v>
      </c>
      <c r="AK43" s="13">
        <f t="shared" si="44"/>
        <v>4.3717797252750941E-2</v>
      </c>
      <c r="AL43" s="50">
        <f t="shared" si="40"/>
        <v>0.4371779725275094</v>
      </c>
      <c r="AM43" s="11">
        <f t="shared" si="25"/>
        <v>0</v>
      </c>
      <c r="AN43" s="11">
        <f t="shared" si="26"/>
        <v>0</v>
      </c>
      <c r="AO43" s="7">
        <f t="shared" si="27"/>
        <v>1</v>
      </c>
      <c r="AP43" s="7">
        <f t="shared" si="28"/>
        <v>1</v>
      </c>
      <c r="AQ43" s="11"/>
      <c r="AR43" s="12" t="s">
        <v>183</v>
      </c>
      <c r="AS43" s="12">
        <f t="shared" si="41"/>
        <v>0</v>
      </c>
      <c r="AT43" s="12">
        <f t="shared" si="42"/>
        <v>0</v>
      </c>
      <c r="AU43" s="12">
        <f>AI43</f>
        <v>4</v>
      </c>
      <c r="AV43" s="12">
        <f t="shared" si="43"/>
        <v>3</v>
      </c>
      <c r="AW43" s="12">
        <v>1</v>
      </c>
      <c r="AX43" s="15">
        <f t="shared" si="10"/>
        <v>4.1585655121173168E-2</v>
      </c>
      <c r="AY43" s="16">
        <f t="shared" si="11"/>
        <v>1.0396413780293292</v>
      </c>
      <c r="AZ43" s="1">
        <f t="shared" si="14"/>
        <v>0</v>
      </c>
    </row>
    <row r="44" spans="1:52" ht="199.5" customHeight="1" thickTop="1" thickBot="1" x14ac:dyDescent="0.35">
      <c r="A44" s="103"/>
      <c r="B44" s="104"/>
      <c r="C44" s="91"/>
      <c r="D44" s="5" t="s">
        <v>3</v>
      </c>
      <c r="E44" s="6">
        <v>3</v>
      </c>
      <c r="F44" s="7" t="s">
        <v>12</v>
      </c>
      <c r="G44" s="7" t="s">
        <v>474</v>
      </c>
      <c r="H44" s="88"/>
      <c r="I44"/>
      <c r="J44" s="67" t="s">
        <v>981</v>
      </c>
      <c r="K44" s="7" t="s">
        <v>769</v>
      </c>
      <c r="L44" s="7" t="s">
        <v>21</v>
      </c>
      <c r="M44" s="7"/>
      <c r="N44" s="7"/>
      <c r="O44" s="7"/>
      <c r="P44" s="7"/>
      <c r="Q44" s="7"/>
      <c r="R44" s="7" t="s">
        <v>476</v>
      </c>
      <c r="S44" s="115">
        <v>10</v>
      </c>
      <c r="T44" s="116">
        <v>25</v>
      </c>
      <c r="U44" s="116" t="str">
        <f t="shared" si="12"/>
        <v>0</v>
      </c>
      <c r="V44" s="116">
        <f t="shared" si="13"/>
        <v>0</v>
      </c>
      <c r="W44" s="7" t="s">
        <v>452</v>
      </c>
      <c r="X44" s="10"/>
      <c r="Y44" s="41" t="s">
        <v>477</v>
      </c>
      <c r="Z44" s="7" t="s">
        <v>453</v>
      </c>
      <c r="AA44" s="10"/>
      <c r="AB44" s="8">
        <v>1</v>
      </c>
      <c r="AC44" s="11">
        <v>0</v>
      </c>
      <c r="AD44" s="8">
        <v>1</v>
      </c>
      <c r="AE44" s="8">
        <v>1</v>
      </c>
      <c r="AF44" s="12" t="s">
        <v>174</v>
      </c>
      <c r="AG44" s="12">
        <v>1</v>
      </c>
      <c r="AH44" s="12">
        <v>0</v>
      </c>
      <c r="AI44" s="12">
        <v>4</v>
      </c>
      <c r="AJ44" s="12">
        <v>4</v>
      </c>
      <c r="AK44" s="13">
        <f t="shared" si="44"/>
        <v>2.2654089148143224E-3</v>
      </c>
      <c r="AL44" s="50">
        <f t="shared" si="40"/>
        <v>2.2654089148143222E-2</v>
      </c>
      <c r="AM44" s="7">
        <f t="shared" si="25"/>
        <v>1</v>
      </c>
      <c r="AN44" s="11">
        <f t="shared" si="26"/>
        <v>0</v>
      </c>
      <c r="AO44" s="7">
        <f t="shared" si="27"/>
        <v>1</v>
      </c>
      <c r="AP44" s="7">
        <f t="shared" si="28"/>
        <v>1</v>
      </c>
      <c r="AQ44" s="11">
        <v>0</v>
      </c>
      <c r="AR44" s="12" t="s">
        <v>191</v>
      </c>
      <c r="AS44" s="12">
        <f t="shared" si="41"/>
        <v>1</v>
      </c>
      <c r="AT44" s="12">
        <f t="shared" si="42"/>
        <v>0</v>
      </c>
      <c r="AU44" s="12">
        <f>AI44</f>
        <v>4</v>
      </c>
      <c r="AV44" s="12">
        <f t="shared" si="43"/>
        <v>4</v>
      </c>
      <c r="AW44" s="12">
        <v>0</v>
      </c>
      <c r="AX44" s="15"/>
      <c r="AY44" s="16"/>
      <c r="AZ44" s="1">
        <f t="shared" si="14"/>
        <v>0</v>
      </c>
    </row>
    <row r="45" spans="1:52" ht="199.5" customHeight="1" thickTop="1" thickBot="1" x14ac:dyDescent="0.35">
      <c r="A45" s="103"/>
      <c r="B45" s="104"/>
      <c r="C45" s="91"/>
      <c r="D45" s="5" t="s">
        <v>3</v>
      </c>
      <c r="E45" s="6">
        <v>3</v>
      </c>
      <c r="F45" s="7" t="s">
        <v>12</v>
      </c>
      <c r="G45" s="7" t="s">
        <v>474</v>
      </c>
      <c r="H45" s="88"/>
      <c r="I45"/>
      <c r="J45" s="67" t="s">
        <v>981</v>
      </c>
      <c r="K45" s="8" t="s">
        <v>765</v>
      </c>
      <c r="L45" s="7" t="s">
        <v>21</v>
      </c>
      <c r="M45" s="7"/>
      <c r="N45" s="7"/>
      <c r="O45" s="7"/>
      <c r="P45" s="7"/>
      <c r="Q45" s="7"/>
      <c r="R45" s="7" t="s">
        <v>454</v>
      </c>
      <c r="S45" s="115">
        <v>10</v>
      </c>
      <c r="T45" s="116">
        <v>7</v>
      </c>
      <c r="U45" s="116" t="str">
        <f t="shared" si="12"/>
        <v>0</v>
      </c>
      <c r="V45" s="116">
        <f t="shared" si="13"/>
        <v>0</v>
      </c>
      <c r="W45" s="7" t="s">
        <v>478</v>
      </c>
      <c r="X45" s="10"/>
      <c r="Y45" s="7" t="s">
        <v>455</v>
      </c>
      <c r="Z45" s="7" t="s">
        <v>457</v>
      </c>
      <c r="AA45" s="7" t="s">
        <v>456</v>
      </c>
      <c r="AB45" s="8">
        <v>1</v>
      </c>
      <c r="AC45" s="11">
        <v>0</v>
      </c>
      <c r="AD45" s="8">
        <v>1</v>
      </c>
      <c r="AE45" s="8">
        <v>1</v>
      </c>
      <c r="AF45" s="12" t="s">
        <v>173</v>
      </c>
      <c r="AG45" s="12">
        <v>1</v>
      </c>
      <c r="AH45" s="12">
        <v>0</v>
      </c>
      <c r="AI45" s="12">
        <v>6</v>
      </c>
      <c r="AJ45" s="12">
        <v>3</v>
      </c>
      <c r="AK45" s="13">
        <f t="shared" si="44"/>
        <v>6.2360088599944501E-4</v>
      </c>
      <c r="AL45" s="50">
        <f t="shared" si="40"/>
        <v>6.2360088599944501E-3</v>
      </c>
      <c r="AM45" s="7">
        <f t="shared" si="25"/>
        <v>1</v>
      </c>
      <c r="AN45" s="11">
        <f t="shared" si="26"/>
        <v>0</v>
      </c>
      <c r="AO45" s="7">
        <f t="shared" si="27"/>
        <v>1</v>
      </c>
      <c r="AP45" s="7">
        <f t="shared" si="28"/>
        <v>1</v>
      </c>
      <c r="AQ45" s="11">
        <v>0</v>
      </c>
      <c r="AR45" s="12" t="s">
        <v>191</v>
      </c>
      <c r="AS45" s="12">
        <f t="shared" si="41"/>
        <v>1</v>
      </c>
      <c r="AT45" s="12">
        <f t="shared" si="42"/>
        <v>0</v>
      </c>
      <c r="AU45" s="12">
        <f>AI45</f>
        <v>6</v>
      </c>
      <c r="AV45" s="12">
        <f t="shared" si="43"/>
        <v>3</v>
      </c>
      <c r="AW45" s="12">
        <v>1</v>
      </c>
      <c r="AX45" s="15"/>
      <c r="AY45" s="16"/>
      <c r="AZ45" s="1">
        <f t="shared" si="14"/>
        <v>0</v>
      </c>
    </row>
    <row r="46" spans="1:52" ht="199.5" customHeight="1" thickTop="1" thickBot="1" x14ac:dyDescent="0.35">
      <c r="A46" s="103"/>
      <c r="B46" s="104"/>
      <c r="C46" s="91"/>
      <c r="D46" s="5" t="s">
        <v>3</v>
      </c>
      <c r="E46" s="6">
        <v>3</v>
      </c>
      <c r="F46" s="7" t="s">
        <v>12</v>
      </c>
      <c r="G46" s="7" t="s">
        <v>474</v>
      </c>
      <c r="H46" s="88"/>
      <c r="I46"/>
      <c r="J46" s="67" t="s">
        <v>981</v>
      </c>
      <c r="K46" s="8" t="s">
        <v>766</v>
      </c>
      <c r="L46" s="7" t="s">
        <v>21</v>
      </c>
      <c r="M46" s="7"/>
      <c r="N46" s="7"/>
      <c r="O46" s="7"/>
      <c r="P46" s="7"/>
      <c r="Q46" s="7"/>
      <c r="R46" s="7" t="s">
        <v>465</v>
      </c>
      <c r="S46" s="115">
        <v>10</v>
      </c>
      <c r="T46" s="116">
        <v>25</v>
      </c>
      <c r="U46" s="116" t="str">
        <f t="shared" si="12"/>
        <v>0</v>
      </c>
      <c r="V46" s="116">
        <f t="shared" si="13"/>
        <v>0</v>
      </c>
      <c r="W46" s="7" t="s">
        <v>466</v>
      </c>
      <c r="X46" s="10"/>
      <c r="Y46" s="7" t="s">
        <v>482</v>
      </c>
      <c r="Z46" s="7" t="s">
        <v>468</v>
      </c>
      <c r="AA46" s="7" t="s">
        <v>432</v>
      </c>
      <c r="AB46" s="8">
        <v>1</v>
      </c>
      <c r="AC46" s="11">
        <v>0</v>
      </c>
      <c r="AD46" s="8">
        <v>1</v>
      </c>
      <c r="AE46" s="8">
        <v>1</v>
      </c>
      <c r="AF46" s="12" t="s">
        <v>173</v>
      </c>
      <c r="AG46" s="20">
        <v>1</v>
      </c>
      <c r="AH46" s="20">
        <v>0</v>
      </c>
      <c r="AI46" s="12">
        <v>3</v>
      </c>
      <c r="AJ46" s="12">
        <v>3</v>
      </c>
      <c r="AK46" s="13">
        <f t="shared" si="44"/>
        <v>5.0924307926991956E-3</v>
      </c>
      <c r="AL46" s="50">
        <f t="shared" si="40"/>
        <v>5.0924307926991957E-2</v>
      </c>
      <c r="AM46" s="7">
        <f t="shared" si="25"/>
        <v>1</v>
      </c>
      <c r="AN46" s="11">
        <f t="shared" si="26"/>
        <v>0</v>
      </c>
      <c r="AO46" s="7">
        <f t="shared" si="27"/>
        <v>1</v>
      </c>
      <c r="AP46" s="7">
        <f t="shared" si="28"/>
        <v>1</v>
      </c>
      <c r="AQ46" s="7">
        <v>1</v>
      </c>
      <c r="AR46" s="12" t="s">
        <v>180</v>
      </c>
      <c r="AS46" s="12">
        <f t="shared" si="41"/>
        <v>1</v>
      </c>
      <c r="AT46" s="12">
        <f t="shared" si="42"/>
        <v>0</v>
      </c>
      <c r="AU46" s="12">
        <v>4</v>
      </c>
      <c r="AV46" s="12">
        <f t="shared" si="43"/>
        <v>3</v>
      </c>
      <c r="AW46" s="12">
        <v>1</v>
      </c>
      <c r="AX46" s="15"/>
      <c r="AY46" s="16"/>
      <c r="AZ46" s="1">
        <f t="shared" si="14"/>
        <v>0</v>
      </c>
    </row>
    <row r="47" spans="1:52" ht="199.5" customHeight="1" thickTop="1" thickBot="1" x14ac:dyDescent="0.35">
      <c r="A47" s="103"/>
      <c r="B47" s="104"/>
      <c r="C47" s="91"/>
      <c r="D47" s="5" t="s">
        <v>3</v>
      </c>
      <c r="E47" s="6">
        <v>3</v>
      </c>
      <c r="F47" s="7" t="s">
        <v>12</v>
      </c>
      <c r="G47" s="7" t="s">
        <v>474</v>
      </c>
      <c r="H47" s="88"/>
      <c r="I47"/>
      <c r="J47" s="67" t="s">
        <v>981</v>
      </c>
      <c r="K47" s="8" t="s">
        <v>767</v>
      </c>
      <c r="L47" s="7" t="s">
        <v>21</v>
      </c>
      <c r="M47" s="7"/>
      <c r="N47" s="7"/>
      <c r="O47" s="7"/>
      <c r="P47" s="7"/>
      <c r="Q47" s="7"/>
      <c r="R47" s="7" t="s">
        <v>469</v>
      </c>
      <c r="S47" s="115">
        <v>10</v>
      </c>
      <c r="T47" s="116">
        <v>25</v>
      </c>
      <c r="U47" s="116" t="str">
        <f t="shared" si="12"/>
        <v>0</v>
      </c>
      <c r="V47" s="116">
        <f t="shared" si="13"/>
        <v>0</v>
      </c>
      <c r="W47" s="19"/>
      <c r="X47" s="10"/>
      <c r="Y47" s="7" t="s">
        <v>472</v>
      </c>
      <c r="Z47" s="7" t="s">
        <v>470</v>
      </c>
      <c r="AA47" s="7" t="s">
        <v>471</v>
      </c>
      <c r="AB47" s="11">
        <v>0</v>
      </c>
      <c r="AC47" s="11">
        <v>0</v>
      </c>
      <c r="AD47" s="8">
        <v>1</v>
      </c>
      <c r="AE47" s="8">
        <v>1</v>
      </c>
      <c r="AF47" s="12" t="s">
        <v>174</v>
      </c>
      <c r="AG47" s="12">
        <v>0</v>
      </c>
      <c r="AH47" s="12">
        <v>0</v>
      </c>
      <c r="AI47" s="12">
        <v>4</v>
      </c>
      <c r="AJ47" s="12">
        <v>3</v>
      </c>
      <c r="AK47" s="13">
        <f t="shared" si="44"/>
        <v>4.3717797252750941E-2</v>
      </c>
      <c r="AL47" s="50">
        <f t="shared" si="40"/>
        <v>0.4371779725275094</v>
      </c>
      <c r="AM47" s="11">
        <f t="shared" si="25"/>
        <v>0</v>
      </c>
      <c r="AN47" s="11">
        <f t="shared" si="26"/>
        <v>0</v>
      </c>
      <c r="AO47" s="7">
        <f t="shared" si="27"/>
        <v>1</v>
      </c>
      <c r="AP47" s="7">
        <f t="shared" si="28"/>
        <v>1</v>
      </c>
      <c r="AQ47" s="11"/>
      <c r="AR47" s="12" t="s">
        <v>183</v>
      </c>
      <c r="AS47" s="12">
        <f t="shared" si="41"/>
        <v>0</v>
      </c>
      <c r="AT47" s="12">
        <f t="shared" si="42"/>
        <v>0</v>
      </c>
      <c r="AU47" s="12"/>
      <c r="AV47" s="12">
        <f t="shared" si="43"/>
        <v>3</v>
      </c>
      <c r="AW47" s="12"/>
      <c r="AX47" s="15"/>
      <c r="AY47" s="16"/>
      <c r="AZ47" s="1">
        <f t="shared" si="14"/>
        <v>0</v>
      </c>
    </row>
    <row r="48" spans="1:52" ht="200.25" customHeight="1" thickTop="1" thickBot="1" x14ac:dyDescent="0.35">
      <c r="A48" s="103"/>
      <c r="B48" s="104"/>
      <c r="C48" s="91"/>
      <c r="D48" s="5" t="s">
        <v>3</v>
      </c>
      <c r="E48" s="6">
        <v>3</v>
      </c>
      <c r="F48" s="7" t="s">
        <v>12</v>
      </c>
      <c r="G48" s="9" t="s">
        <v>982</v>
      </c>
      <c r="H48" s="88"/>
      <c r="I48"/>
      <c r="J48" s="67" t="s">
        <v>983</v>
      </c>
      <c r="K48" s="7" t="s">
        <v>769</v>
      </c>
      <c r="L48" s="7" t="s">
        <v>21</v>
      </c>
      <c r="M48" s="7"/>
      <c r="N48" s="7"/>
      <c r="O48" s="7"/>
      <c r="P48" s="7"/>
      <c r="Q48" s="7"/>
      <c r="R48" s="9" t="s">
        <v>770</v>
      </c>
      <c r="S48" s="115">
        <v>10</v>
      </c>
      <c r="T48" s="116">
        <v>25</v>
      </c>
      <c r="U48" s="116" t="str">
        <f t="shared" si="12"/>
        <v>0</v>
      </c>
      <c r="V48" s="116">
        <f t="shared" si="13"/>
        <v>0</v>
      </c>
      <c r="W48" s="7" t="s">
        <v>483</v>
      </c>
      <c r="X48" s="10"/>
      <c r="Y48" s="7" t="s">
        <v>484</v>
      </c>
      <c r="Z48" s="7" t="s">
        <v>490</v>
      </c>
      <c r="AA48" s="7" t="s">
        <v>176</v>
      </c>
      <c r="AB48" s="8">
        <v>1</v>
      </c>
      <c r="AC48" s="11">
        <v>0</v>
      </c>
      <c r="AD48" s="8">
        <v>1</v>
      </c>
      <c r="AE48" s="8">
        <v>1</v>
      </c>
      <c r="AF48" s="12" t="s">
        <v>173</v>
      </c>
      <c r="AG48" s="12">
        <v>2</v>
      </c>
      <c r="AH48" s="12">
        <v>0</v>
      </c>
      <c r="AI48" s="12">
        <v>6</v>
      </c>
      <c r="AJ48" s="12">
        <v>3</v>
      </c>
      <c r="AK48" s="13">
        <f t="shared" si="44"/>
        <v>3.6071769747585463E-5</v>
      </c>
      <c r="AL48" s="50">
        <f t="shared" si="40"/>
        <v>3.6071769747585461E-4</v>
      </c>
      <c r="AM48" s="7">
        <f t="shared" si="25"/>
        <v>1</v>
      </c>
      <c r="AN48" s="11">
        <f t="shared" si="26"/>
        <v>0</v>
      </c>
      <c r="AO48" s="7">
        <f t="shared" si="27"/>
        <v>1</v>
      </c>
      <c r="AP48" s="7">
        <f t="shared" si="28"/>
        <v>1</v>
      </c>
      <c r="AQ48" s="7">
        <v>1</v>
      </c>
      <c r="AR48" s="12" t="s">
        <v>180</v>
      </c>
      <c r="AS48" s="12">
        <f t="shared" si="41"/>
        <v>2</v>
      </c>
      <c r="AT48" s="12">
        <f t="shared" si="42"/>
        <v>0</v>
      </c>
      <c r="AU48" s="12">
        <f t="shared" ref="AU48:AU65" si="45">AI48</f>
        <v>6</v>
      </c>
      <c r="AV48" s="12">
        <f t="shared" si="43"/>
        <v>3</v>
      </c>
      <c r="AW48" s="12">
        <v>3</v>
      </c>
      <c r="AX48" s="15">
        <f t="shared" ref="AX48:AX84" si="46">1/EXP(AM$4*AS48)^3*1/EXP(AN$4*AT48)^1.9*1/EXP(AO$4*AU48)^1.4*1/EXP(AP$4*AV48)^1.1*1/EXP(AQ$4*AW48)^1</f>
        <v>3.1047259945514904E-5</v>
      </c>
      <c r="AY48" s="16">
        <f t="shared" ref="AY48:AY79" si="47">AX48*T48</f>
        <v>7.7618149863787267E-4</v>
      </c>
      <c r="AZ48" s="1">
        <f t="shared" si="14"/>
        <v>0</v>
      </c>
    </row>
    <row r="49" spans="1:52" ht="200.25" customHeight="1" thickTop="1" thickBot="1" x14ac:dyDescent="0.35">
      <c r="A49" s="103"/>
      <c r="B49" s="104"/>
      <c r="C49" s="91"/>
      <c r="D49" s="5" t="s">
        <v>3</v>
      </c>
      <c r="E49" s="6">
        <v>3</v>
      </c>
      <c r="F49" s="7" t="s">
        <v>12</v>
      </c>
      <c r="G49" s="9" t="s">
        <v>340</v>
      </c>
      <c r="H49" s="88"/>
      <c r="I49"/>
      <c r="J49" s="67" t="s">
        <v>983</v>
      </c>
      <c r="K49" s="7" t="s">
        <v>769</v>
      </c>
      <c r="L49" s="7" t="s">
        <v>21</v>
      </c>
      <c r="M49" s="7"/>
      <c r="N49" s="7"/>
      <c r="O49" s="7"/>
      <c r="P49" s="7"/>
      <c r="Q49" s="7"/>
      <c r="R49" s="7" t="s">
        <v>485</v>
      </c>
      <c r="S49" s="115">
        <v>10</v>
      </c>
      <c r="T49" s="116">
        <v>7</v>
      </c>
      <c r="U49" s="116" t="str">
        <f t="shared" si="12"/>
        <v>0</v>
      </c>
      <c r="V49" s="116">
        <f t="shared" si="13"/>
        <v>0</v>
      </c>
      <c r="W49" s="7" t="s">
        <v>486</v>
      </c>
      <c r="X49" s="10"/>
      <c r="Y49" s="7" t="s">
        <v>487</v>
      </c>
      <c r="Z49" s="7" t="s">
        <v>488</v>
      </c>
      <c r="AA49" s="7" t="s">
        <v>489</v>
      </c>
      <c r="AB49" s="8">
        <v>1</v>
      </c>
      <c r="AC49" s="11">
        <v>0</v>
      </c>
      <c r="AD49" s="8">
        <v>1</v>
      </c>
      <c r="AE49" s="8">
        <v>1</v>
      </c>
      <c r="AF49" s="12" t="s">
        <v>173</v>
      </c>
      <c r="AG49" s="12">
        <v>1</v>
      </c>
      <c r="AH49" s="12">
        <v>0</v>
      </c>
      <c r="AI49" s="12">
        <v>1</v>
      </c>
      <c r="AJ49" s="12">
        <v>1</v>
      </c>
      <c r="AK49" s="13">
        <f t="shared" si="44"/>
        <v>2.5732512726359943E-2</v>
      </c>
      <c r="AL49" s="50">
        <f t="shared" si="40"/>
        <v>0.25732512726359946</v>
      </c>
      <c r="AM49" s="7">
        <f t="shared" si="25"/>
        <v>1</v>
      </c>
      <c r="AN49" s="11">
        <f t="shared" si="26"/>
        <v>0</v>
      </c>
      <c r="AO49" s="7">
        <f t="shared" si="27"/>
        <v>1</v>
      </c>
      <c r="AP49" s="7">
        <f t="shared" si="28"/>
        <v>1</v>
      </c>
      <c r="AQ49" s="7">
        <v>1</v>
      </c>
      <c r="AR49" s="12" t="s">
        <v>180</v>
      </c>
      <c r="AS49" s="12">
        <f t="shared" si="41"/>
        <v>1</v>
      </c>
      <c r="AT49" s="12">
        <f t="shared" si="42"/>
        <v>0</v>
      </c>
      <c r="AU49" s="12">
        <f t="shared" si="45"/>
        <v>1</v>
      </c>
      <c r="AV49" s="12">
        <f t="shared" si="43"/>
        <v>1</v>
      </c>
      <c r="AW49" s="12">
        <v>1</v>
      </c>
      <c r="AX49" s="15">
        <f t="shared" si="46"/>
        <v>2.4477523271652667E-2</v>
      </c>
      <c r="AY49" s="16">
        <f t="shared" si="47"/>
        <v>0.17134266290156866</v>
      </c>
      <c r="AZ49" s="1">
        <f t="shared" si="14"/>
        <v>0</v>
      </c>
    </row>
    <row r="50" spans="1:52" ht="180.75" customHeight="1" thickTop="1" thickBot="1" x14ac:dyDescent="0.35">
      <c r="A50" s="103"/>
      <c r="B50" s="104"/>
      <c r="C50" s="91"/>
      <c r="D50" s="5" t="s">
        <v>3</v>
      </c>
      <c r="E50" s="6">
        <v>3</v>
      </c>
      <c r="F50" s="7" t="s">
        <v>12</v>
      </c>
      <c r="G50" s="9" t="s">
        <v>339</v>
      </c>
      <c r="H50" s="88"/>
      <c r="I50"/>
      <c r="J50" s="67" t="s">
        <v>984</v>
      </c>
      <c r="K50" s="7" t="s">
        <v>769</v>
      </c>
      <c r="L50" s="7" t="s">
        <v>21</v>
      </c>
      <c r="M50" s="7"/>
      <c r="N50" s="7"/>
      <c r="O50" s="7"/>
      <c r="P50" s="7"/>
      <c r="Q50" s="7"/>
      <c r="R50" s="9" t="s">
        <v>770</v>
      </c>
      <c r="S50" s="115">
        <v>10</v>
      </c>
      <c r="T50" s="116">
        <v>25</v>
      </c>
      <c r="U50" s="116" t="str">
        <f t="shared" si="12"/>
        <v>0</v>
      </c>
      <c r="V50" s="116">
        <f t="shared" si="13"/>
        <v>0</v>
      </c>
      <c r="W50" s="7" t="s">
        <v>483</v>
      </c>
      <c r="X50" s="10"/>
      <c r="Y50" s="7" t="s">
        <v>492</v>
      </c>
      <c r="Z50" s="7" t="s">
        <v>491</v>
      </c>
      <c r="AA50" s="7" t="s">
        <v>176</v>
      </c>
      <c r="AB50" s="8">
        <v>1</v>
      </c>
      <c r="AC50" s="11">
        <v>0</v>
      </c>
      <c r="AD50" s="8">
        <v>1</v>
      </c>
      <c r="AE50" s="8">
        <v>1</v>
      </c>
      <c r="AF50" s="12" t="s">
        <v>173</v>
      </c>
      <c r="AG50" s="12">
        <v>2</v>
      </c>
      <c r="AH50" s="12">
        <v>0</v>
      </c>
      <c r="AI50" s="12">
        <v>7</v>
      </c>
      <c r="AJ50" s="12">
        <v>4</v>
      </c>
      <c r="AK50" s="13">
        <f t="shared" si="44"/>
        <v>1.6046817735150056E-5</v>
      </c>
      <c r="AL50" s="50">
        <f t="shared" si="40"/>
        <v>1.6046817735150055E-4</v>
      </c>
      <c r="AM50" s="7">
        <f t="shared" si="25"/>
        <v>1</v>
      </c>
      <c r="AN50" s="11">
        <f t="shared" si="26"/>
        <v>0</v>
      </c>
      <c r="AO50" s="7">
        <f t="shared" si="27"/>
        <v>1</v>
      </c>
      <c r="AP50" s="7">
        <f t="shared" si="28"/>
        <v>1</v>
      </c>
      <c r="AQ50" s="7">
        <v>1</v>
      </c>
      <c r="AR50" s="12">
        <v>100111</v>
      </c>
      <c r="AS50" s="12">
        <f t="shared" si="41"/>
        <v>2</v>
      </c>
      <c r="AT50" s="12">
        <f t="shared" si="42"/>
        <v>0</v>
      </c>
      <c r="AU50" s="12">
        <f t="shared" si="45"/>
        <v>7</v>
      </c>
      <c r="AV50" s="12">
        <f t="shared" si="43"/>
        <v>4</v>
      </c>
      <c r="AW50" s="12">
        <v>3</v>
      </c>
      <c r="AX50" s="15">
        <f t="shared" si="46"/>
        <v>1.3811624020882734E-5</v>
      </c>
      <c r="AY50" s="16">
        <f t="shared" si="47"/>
        <v>3.4529060052206837E-4</v>
      </c>
      <c r="AZ50" s="1">
        <f t="shared" si="14"/>
        <v>0</v>
      </c>
    </row>
    <row r="51" spans="1:52" ht="180.75" customHeight="1" thickTop="1" thickBot="1" x14ac:dyDescent="0.35">
      <c r="A51" s="103"/>
      <c r="B51" s="104"/>
      <c r="C51" s="91"/>
      <c r="D51" s="5" t="s">
        <v>3</v>
      </c>
      <c r="E51" s="6">
        <v>3</v>
      </c>
      <c r="F51" s="7" t="s">
        <v>12</v>
      </c>
      <c r="G51" s="9" t="s">
        <v>339</v>
      </c>
      <c r="H51" s="88"/>
      <c r="I51"/>
      <c r="J51" s="67" t="s">
        <v>984</v>
      </c>
      <c r="K51" s="8" t="s">
        <v>766</v>
      </c>
      <c r="L51" s="7" t="s">
        <v>21</v>
      </c>
      <c r="M51" s="7"/>
      <c r="N51" s="7"/>
      <c r="O51" s="7"/>
      <c r="P51" s="7"/>
      <c r="Q51" s="7"/>
      <c r="R51" s="7" t="s">
        <v>493</v>
      </c>
      <c r="S51" s="115">
        <v>10</v>
      </c>
      <c r="T51" s="116">
        <v>25</v>
      </c>
      <c r="U51" s="116" t="str">
        <f t="shared" si="12"/>
        <v>0</v>
      </c>
      <c r="V51" s="116">
        <f t="shared" si="13"/>
        <v>0</v>
      </c>
      <c r="W51" s="7" t="s">
        <v>494</v>
      </c>
      <c r="X51" s="10"/>
      <c r="Y51" s="7" t="s">
        <v>495</v>
      </c>
      <c r="Z51" s="7" t="s">
        <v>496</v>
      </c>
      <c r="AA51" s="7" t="s">
        <v>497</v>
      </c>
      <c r="AB51" s="8">
        <v>1</v>
      </c>
      <c r="AC51" s="11">
        <v>0</v>
      </c>
      <c r="AD51" s="8">
        <v>1</v>
      </c>
      <c r="AE51" s="8">
        <v>1</v>
      </c>
      <c r="AF51" s="12" t="s">
        <v>173</v>
      </c>
      <c r="AG51" s="12">
        <v>1</v>
      </c>
      <c r="AH51" s="12">
        <v>0</v>
      </c>
      <c r="AI51" s="12">
        <v>2</v>
      </c>
      <c r="AJ51" s="12">
        <v>1</v>
      </c>
      <c r="AK51" s="13">
        <f t="shared" si="44"/>
        <v>1.2778387649535766E-2</v>
      </c>
      <c r="AL51" s="50">
        <f t="shared" si="40"/>
        <v>0.12778387649535766</v>
      </c>
      <c r="AM51" s="7">
        <f t="shared" si="25"/>
        <v>1</v>
      </c>
      <c r="AN51" s="11">
        <f t="shared" si="26"/>
        <v>0</v>
      </c>
      <c r="AO51" s="7">
        <f t="shared" si="27"/>
        <v>1</v>
      </c>
      <c r="AP51" s="7">
        <f t="shared" si="28"/>
        <v>1</v>
      </c>
      <c r="AQ51" s="7">
        <v>1</v>
      </c>
      <c r="AR51" s="12">
        <v>100111</v>
      </c>
      <c r="AS51" s="12">
        <f t="shared" si="41"/>
        <v>1</v>
      </c>
      <c r="AT51" s="12">
        <f t="shared" si="42"/>
        <v>0</v>
      </c>
      <c r="AU51" s="12">
        <f t="shared" si="45"/>
        <v>2</v>
      </c>
      <c r="AV51" s="12">
        <f t="shared" si="43"/>
        <v>1</v>
      </c>
      <c r="AW51" s="12">
        <v>1</v>
      </c>
      <c r="AX51" s="15">
        <f t="shared" si="46"/>
        <v>1.2155178329914937E-2</v>
      </c>
      <c r="AY51" s="16">
        <f t="shared" si="47"/>
        <v>0.30387945824787344</v>
      </c>
      <c r="AZ51" s="1">
        <f t="shared" si="14"/>
        <v>0</v>
      </c>
    </row>
    <row r="52" spans="1:52" ht="180.75" customHeight="1" thickTop="1" thickBot="1" x14ac:dyDescent="0.35">
      <c r="A52" s="103"/>
      <c r="B52" s="104"/>
      <c r="C52" s="91"/>
      <c r="D52" s="5" t="s">
        <v>3</v>
      </c>
      <c r="E52" s="6">
        <v>3</v>
      </c>
      <c r="F52" s="7" t="s">
        <v>12</v>
      </c>
      <c r="G52" s="9" t="s">
        <v>985</v>
      </c>
      <c r="H52" s="88"/>
      <c r="I52"/>
      <c r="J52" s="67" t="s">
        <v>986</v>
      </c>
      <c r="K52" s="7" t="s">
        <v>769</v>
      </c>
      <c r="L52" s="7" t="s">
        <v>21</v>
      </c>
      <c r="M52" s="7"/>
      <c r="N52" s="7"/>
      <c r="O52" s="7"/>
      <c r="P52" s="7"/>
      <c r="Q52" s="7"/>
      <c r="R52" s="9" t="s">
        <v>296</v>
      </c>
      <c r="S52" s="115">
        <v>10</v>
      </c>
      <c r="T52" s="116">
        <v>25</v>
      </c>
      <c r="U52" s="116" t="str">
        <f t="shared" si="12"/>
        <v>0</v>
      </c>
      <c r="V52" s="116">
        <f t="shared" si="13"/>
        <v>0</v>
      </c>
      <c r="W52" s="7" t="s">
        <v>483</v>
      </c>
      <c r="X52" s="10"/>
      <c r="Y52" s="7" t="s">
        <v>492</v>
      </c>
      <c r="Z52" s="7" t="s">
        <v>491</v>
      </c>
      <c r="AA52" s="7" t="s">
        <v>176</v>
      </c>
      <c r="AB52" s="8">
        <v>1</v>
      </c>
      <c r="AC52" s="11">
        <v>0</v>
      </c>
      <c r="AD52" s="8">
        <v>1</v>
      </c>
      <c r="AE52" s="8">
        <v>1</v>
      </c>
      <c r="AF52" s="12" t="s">
        <v>173</v>
      </c>
      <c r="AG52" s="12">
        <v>2</v>
      </c>
      <c r="AH52" s="12">
        <v>0</v>
      </c>
      <c r="AI52" s="12">
        <v>7</v>
      </c>
      <c r="AJ52" s="12">
        <v>4</v>
      </c>
      <c r="AK52" s="13">
        <f t="shared" si="44"/>
        <v>1.6046817735150056E-5</v>
      </c>
      <c r="AL52" s="50">
        <f t="shared" si="40"/>
        <v>1.6046817735150055E-4</v>
      </c>
      <c r="AM52" s="7">
        <f t="shared" si="25"/>
        <v>1</v>
      </c>
      <c r="AN52" s="11">
        <f t="shared" si="26"/>
        <v>0</v>
      </c>
      <c r="AO52" s="7">
        <f t="shared" si="27"/>
        <v>1</v>
      </c>
      <c r="AP52" s="7">
        <f t="shared" si="28"/>
        <v>1</v>
      </c>
      <c r="AQ52" s="7">
        <v>1</v>
      </c>
      <c r="AR52" s="12">
        <v>100111</v>
      </c>
      <c r="AS52" s="12">
        <f t="shared" si="41"/>
        <v>2</v>
      </c>
      <c r="AT52" s="12">
        <f t="shared" si="42"/>
        <v>0</v>
      </c>
      <c r="AU52" s="12">
        <f t="shared" si="45"/>
        <v>7</v>
      </c>
      <c r="AV52" s="12">
        <f t="shared" si="43"/>
        <v>4</v>
      </c>
      <c r="AW52" s="12">
        <v>3</v>
      </c>
      <c r="AX52" s="15">
        <f t="shared" si="46"/>
        <v>1.3811624020882734E-5</v>
      </c>
      <c r="AY52" s="16">
        <f t="shared" si="47"/>
        <v>3.4529060052206837E-4</v>
      </c>
      <c r="AZ52" s="1">
        <f t="shared" si="14"/>
        <v>0</v>
      </c>
    </row>
    <row r="53" spans="1:52" ht="180.75" customHeight="1" thickTop="1" thickBot="1" x14ac:dyDescent="0.35">
      <c r="A53" s="103"/>
      <c r="B53" s="104"/>
      <c r="C53" s="91"/>
      <c r="D53" s="5" t="s">
        <v>3</v>
      </c>
      <c r="E53" s="6">
        <v>3</v>
      </c>
      <c r="F53" s="7" t="s">
        <v>12</v>
      </c>
      <c r="G53" s="9" t="s">
        <v>985</v>
      </c>
      <c r="H53" s="88"/>
      <c r="I53"/>
      <c r="J53" s="67" t="s">
        <v>986</v>
      </c>
      <c r="K53" s="8" t="s">
        <v>766</v>
      </c>
      <c r="L53" s="7" t="s">
        <v>21</v>
      </c>
      <c r="M53" s="7"/>
      <c r="N53" s="7"/>
      <c r="O53" s="7"/>
      <c r="P53" s="7"/>
      <c r="Q53" s="7"/>
      <c r="R53" s="7" t="s">
        <v>493</v>
      </c>
      <c r="S53" s="115">
        <v>10</v>
      </c>
      <c r="T53" s="116">
        <v>25</v>
      </c>
      <c r="U53" s="116" t="str">
        <f t="shared" si="12"/>
        <v>0</v>
      </c>
      <c r="V53" s="116">
        <f t="shared" si="13"/>
        <v>0</v>
      </c>
      <c r="W53" s="7" t="s">
        <v>494</v>
      </c>
      <c r="X53" s="10"/>
      <c r="Y53" s="7" t="s">
        <v>495</v>
      </c>
      <c r="Z53" s="7" t="s">
        <v>496</v>
      </c>
      <c r="AA53" s="7" t="s">
        <v>497</v>
      </c>
      <c r="AB53" s="8">
        <v>1</v>
      </c>
      <c r="AC53" s="11">
        <v>0</v>
      </c>
      <c r="AD53" s="8">
        <v>1</v>
      </c>
      <c r="AE53" s="8">
        <v>1</v>
      </c>
      <c r="AF53" s="12" t="s">
        <v>173</v>
      </c>
      <c r="AG53" s="12">
        <v>1</v>
      </c>
      <c r="AH53" s="12">
        <v>0</v>
      </c>
      <c r="AI53" s="12">
        <v>2</v>
      </c>
      <c r="AJ53" s="12">
        <v>1</v>
      </c>
      <c r="AK53" s="13">
        <f t="shared" si="44"/>
        <v>1.2778387649535766E-2</v>
      </c>
      <c r="AL53" s="50">
        <f t="shared" si="40"/>
        <v>0.12778387649535766</v>
      </c>
      <c r="AM53" s="7">
        <f t="shared" si="25"/>
        <v>1</v>
      </c>
      <c r="AN53" s="11">
        <f t="shared" si="26"/>
        <v>0</v>
      </c>
      <c r="AO53" s="7">
        <f t="shared" si="27"/>
        <v>1</v>
      </c>
      <c r="AP53" s="7">
        <f t="shared" si="28"/>
        <v>1</v>
      </c>
      <c r="AQ53" s="7">
        <v>1</v>
      </c>
      <c r="AR53" s="12">
        <v>100111</v>
      </c>
      <c r="AS53" s="12">
        <f t="shared" si="41"/>
        <v>1</v>
      </c>
      <c r="AT53" s="12">
        <f t="shared" si="42"/>
        <v>0</v>
      </c>
      <c r="AU53" s="12">
        <f t="shared" si="45"/>
        <v>2</v>
      </c>
      <c r="AV53" s="12">
        <f t="shared" si="43"/>
        <v>1</v>
      </c>
      <c r="AW53" s="12">
        <v>1</v>
      </c>
      <c r="AX53" s="15">
        <f t="shared" si="46"/>
        <v>1.2155178329914937E-2</v>
      </c>
      <c r="AY53" s="16">
        <f t="shared" si="47"/>
        <v>0.30387945824787344</v>
      </c>
      <c r="AZ53" s="1">
        <f t="shared" si="14"/>
        <v>0</v>
      </c>
    </row>
    <row r="54" spans="1:52" ht="171" customHeight="1" thickTop="1" thickBot="1" x14ac:dyDescent="0.35">
      <c r="A54" s="103"/>
      <c r="B54" s="104"/>
      <c r="C54" s="91"/>
      <c r="D54" s="5" t="s">
        <v>3</v>
      </c>
      <c r="E54" s="17">
        <v>4</v>
      </c>
      <c r="F54" s="7" t="s">
        <v>4</v>
      </c>
      <c r="G54" s="7" t="s">
        <v>22</v>
      </c>
      <c r="H54" s="88"/>
      <c r="I54"/>
      <c r="J54" s="67" t="s">
        <v>987</v>
      </c>
      <c r="K54" s="8" t="s">
        <v>675</v>
      </c>
      <c r="L54" s="7" t="s">
        <v>810</v>
      </c>
      <c r="M54" s="7"/>
      <c r="N54" s="7"/>
      <c r="O54" s="7"/>
      <c r="P54" s="7"/>
      <c r="Q54" s="7"/>
      <c r="R54" s="7" t="s">
        <v>728</v>
      </c>
      <c r="S54" s="115">
        <v>10</v>
      </c>
      <c r="T54" s="116">
        <v>25</v>
      </c>
      <c r="U54" s="116" t="str">
        <f t="shared" si="12"/>
        <v>0</v>
      </c>
      <c r="V54" s="116">
        <f t="shared" si="13"/>
        <v>0</v>
      </c>
      <c r="W54" s="19"/>
      <c r="X54" s="19"/>
      <c r="Y54" s="7" t="s">
        <v>559</v>
      </c>
      <c r="Z54" s="7" t="s">
        <v>560</v>
      </c>
      <c r="AA54" s="7" t="s">
        <v>523</v>
      </c>
      <c r="AB54" s="11">
        <v>0</v>
      </c>
      <c r="AC54" s="11">
        <v>0</v>
      </c>
      <c r="AD54" s="8">
        <v>1</v>
      </c>
      <c r="AE54" s="8">
        <v>1</v>
      </c>
      <c r="AF54" s="12" t="s">
        <v>174</v>
      </c>
      <c r="AG54" s="12">
        <v>0</v>
      </c>
      <c r="AH54" s="12">
        <v>0</v>
      </c>
      <c r="AI54" s="12">
        <v>3</v>
      </c>
      <c r="AJ54" s="12">
        <v>2</v>
      </c>
      <c r="AK54" s="13">
        <f t="shared" si="44"/>
        <v>9.8273585604361571E-2</v>
      </c>
      <c r="AL54" s="50">
        <f t="shared" si="40"/>
        <v>0.98273585604361569</v>
      </c>
      <c r="AM54" s="11">
        <f t="shared" si="25"/>
        <v>0</v>
      </c>
      <c r="AN54" s="11">
        <f t="shared" si="26"/>
        <v>0</v>
      </c>
      <c r="AO54" s="7">
        <f t="shared" si="27"/>
        <v>1</v>
      </c>
      <c r="AP54" s="7">
        <f t="shared" si="28"/>
        <v>1</v>
      </c>
      <c r="AQ54" s="7">
        <v>1</v>
      </c>
      <c r="AR54" s="12" t="s">
        <v>183</v>
      </c>
      <c r="AS54" s="12">
        <f t="shared" si="41"/>
        <v>0</v>
      </c>
      <c r="AT54" s="12">
        <f t="shared" si="42"/>
        <v>0</v>
      </c>
      <c r="AU54" s="12">
        <f t="shared" si="45"/>
        <v>3</v>
      </c>
      <c r="AV54" s="12">
        <v>2</v>
      </c>
      <c r="AW54" s="12">
        <v>3</v>
      </c>
      <c r="AX54" s="15">
        <f t="shared" si="46"/>
        <v>8.4584859001564747E-2</v>
      </c>
      <c r="AY54" s="16">
        <f t="shared" si="47"/>
        <v>2.1146214750391188</v>
      </c>
      <c r="AZ54" s="1">
        <f t="shared" si="14"/>
        <v>0</v>
      </c>
    </row>
    <row r="55" spans="1:52" ht="159" customHeight="1" thickTop="1" thickBot="1" x14ac:dyDescent="0.35">
      <c r="A55" s="103"/>
      <c r="B55" s="104"/>
      <c r="C55" s="91"/>
      <c r="D55" s="5" t="s">
        <v>3</v>
      </c>
      <c r="E55" s="17">
        <v>4</v>
      </c>
      <c r="F55" s="7" t="s">
        <v>4</v>
      </c>
      <c r="G55" s="7" t="s">
        <v>22</v>
      </c>
      <c r="H55" s="88"/>
      <c r="I55"/>
      <c r="J55" s="67" t="s">
        <v>987</v>
      </c>
      <c r="K55" s="8" t="s">
        <v>529</v>
      </c>
      <c r="L55" s="7" t="s">
        <v>75</v>
      </c>
      <c r="M55" s="7"/>
      <c r="N55" s="7"/>
      <c r="O55" s="7"/>
      <c r="P55" s="7"/>
      <c r="Q55" s="7"/>
      <c r="R55" s="7" t="s">
        <v>728</v>
      </c>
      <c r="S55" s="115">
        <v>10</v>
      </c>
      <c r="T55" s="116">
        <v>25</v>
      </c>
      <c r="U55" s="116" t="str">
        <f t="shared" si="12"/>
        <v>0</v>
      </c>
      <c r="V55" s="116">
        <f t="shared" si="13"/>
        <v>0</v>
      </c>
      <c r="W55" s="7" t="s">
        <v>165</v>
      </c>
      <c r="X55" s="10"/>
      <c r="Y55" s="7" t="s">
        <v>498</v>
      </c>
      <c r="Z55" s="7" t="s">
        <v>501</v>
      </c>
      <c r="AA55" s="7" t="s">
        <v>522</v>
      </c>
      <c r="AB55" s="8">
        <v>1</v>
      </c>
      <c r="AC55" s="11">
        <v>0</v>
      </c>
      <c r="AD55" s="8">
        <v>1</v>
      </c>
      <c r="AE55" s="8">
        <v>1</v>
      </c>
      <c r="AF55" s="12" t="s">
        <v>173</v>
      </c>
      <c r="AG55" s="12">
        <v>2</v>
      </c>
      <c r="AH55" s="12">
        <v>0</v>
      </c>
      <c r="AI55" s="12">
        <v>2</v>
      </c>
      <c r="AJ55" s="12">
        <v>2</v>
      </c>
      <c r="AK55" s="13">
        <f t="shared" si="44"/>
        <v>6.6216221121227683E-4</v>
      </c>
      <c r="AL55" s="50">
        <f t="shared" si="40"/>
        <v>6.6216221121227683E-3</v>
      </c>
      <c r="AM55" s="7">
        <f t="shared" si="25"/>
        <v>1</v>
      </c>
      <c r="AN55" s="11">
        <f t="shared" si="26"/>
        <v>0</v>
      </c>
      <c r="AO55" s="7">
        <f t="shared" si="27"/>
        <v>1</v>
      </c>
      <c r="AP55" s="7">
        <f t="shared" si="28"/>
        <v>1</v>
      </c>
      <c r="AQ55" s="7">
        <v>1</v>
      </c>
      <c r="AR55" s="12" t="s">
        <v>180</v>
      </c>
      <c r="AS55" s="12">
        <f t="shared" si="41"/>
        <v>2</v>
      </c>
      <c r="AT55" s="12">
        <f t="shared" si="42"/>
        <v>0</v>
      </c>
      <c r="AU55" s="12">
        <f t="shared" si="45"/>
        <v>2</v>
      </c>
      <c r="AV55" s="12">
        <f t="shared" ref="AV55:AV64" si="48">AJ55</f>
        <v>2</v>
      </c>
      <c r="AW55" s="12">
        <v>3</v>
      </c>
      <c r="AX55" s="15">
        <f t="shared" si="46"/>
        <v>5.6992829687766051E-4</v>
      </c>
      <c r="AY55" s="16">
        <f t="shared" si="47"/>
        <v>1.4248207421941514E-2</v>
      </c>
      <c r="AZ55" s="1">
        <f t="shared" si="14"/>
        <v>0</v>
      </c>
    </row>
    <row r="56" spans="1:52" ht="204.75" customHeight="1" thickTop="1" thickBot="1" x14ac:dyDescent="0.35">
      <c r="A56" s="103"/>
      <c r="B56" s="104"/>
      <c r="C56" s="91"/>
      <c r="D56" s="5" t="s">
        <v>3</v>
      </c>
      <c r="E56" s="17">
        <v>4</v>
      </c>
      <c r="F56" s="7" t="s">
        <v>4</v>
      </c>
      <c r="G56" s="7" t="s">
        <v>22</v>
      </c>
      <c r="H56" s="88"/>
      <c r="I56"/>
      <c r="J56" s="67" t="s">
        <v>987</v>
      </c>
      <c r="K56" s="8" t="s">
        <v>675</v>
      </c>
      <c r="L56" s="7" t="s">
        <v>499</v>
      </c>
      <c r="M56" s="7"/>
      <c r="N56" s="7"/>
      <c r="O56" s="7"/>
      <c r="P56" s="7"/>
      <c r="Q56" s="7"/>
      <c r="R56" s="7" t="s">
        <v>728</v>
      </c>
      <c r="S56" s="115">
        <v>10</v>
      </c>
      <c r="T56" s="116">
        <v>25</v>
      </c>
      <c r="U56" s="116" t="str">
        <f t="shared" si="12"/>
        <v>0</v>
      </c>
      <c r="V56" s="116">
        <f t="shared" si="13"/>
        <v>0</v>
      </c>
      <c r="W56" s="19"/>
      <c r="X56" s="10"/>
      <c r="Y56" s="7" t="s">
        <v>502</v>
      </c>
      <c r="Z56" s="7" t="s">
        <v>500</v>
      </c>
      <c r="AA56" s="7" t="s">
        <v>522</v>
      </c>
      <c r="AB56" s="11">
        <v>0</v>
      </c>
      <c r="AC56" s="11">
        <v>0</v>
      </c>
      <c r="AD56" s="8">
        <v>1</v>
      </c>
      <c r="AE56" s="8">
        <v>1</v>
      </c>
      <c r="AF56" s="12" t="s">
        <v>174</v>
      </c>
      <c r="AG56" s="12">
        <v>0</v>
      </c>
      <c r="AH56" s="12">
        <v>0</v>
      </c>
      <c r="AI56" s="12">
        <v>4</v>
      </c>
      <c r="AJ56" s="12">
        <v>2</v>
      </c>
      <c r="AK56" s="13">
        <f t="shared" si="44"/>
        <v>4.8801218362012969E-2</v>
      </c>
      <c r="AL56" s="50">
        <f t="shared" si="40"/>
        <v>0.48801218362012966</v>
      </c>
      <c r="AM56" s="11">
        <f t="shared" si="25"/>
        <v>0</v>
      </c>
      <c r="AN56" s="11">
        <f t="shared" si="26"/>
        <v>0</v>
      </c>
      <c r="AO56" s="7">
        <f t="shared" si="27"/>
        <v>1</v>
      </c>
      <c r="AP56" s="7">
        <f t="shared" si="28"/>
        <v>1</v>
      </c>
      <c r="AQ56" s="7">
        <v>1</v>
      </c>
      <c r="AR56" s="12" t="s">
        <v>183</v>
      </c>
      <c r="AS56" s="12">
        <f t="shared" si="41"/>
        <v>0</v>
      </c>
      <c r="AT56" s="12">
        <f t="shared" si="42"/>
        <v>0</v>
      </c>
      <c r="AU56" s="12">
        <f t="shared" si="45"/>
        <v>4</v>
      </c>
      <c r="AV56" s="12">
        <f t="shared" si="48"/>
        <v>2</v>
      </c>
      <c r="AW56" s="12">
        <v>3</v>
      </c>
      <c r="AX56" s="15">
        <f t="shared" si="46"/>
        <v>4.2003597903445558E-2</v>
      </c>
      <c r="AY56" s="16">
        <f t="shared" si="47"/>
        <v>1.0500899475861389</v>
      </c>
      <c r="AZ56" s="1">
        <f t="shared" si="14"/>
        <v>0</v>
      </c>
    </row>
    <row r="57" spans="1:52" ht="193.5" customHeight="1" thickTop="1" thickBot="1" x14ac:dyDescent="0.35">
      <c r="A57" s="103"/>
      <c r="B57" s="104"/>
      <c r="C57" s="91"/>
      <c r="D57" s="5" t="s">
        <v>3</v>
      </c>
      <c r="E57" s="17">
        <v>4</v>
      </c>
      <c r="F57" s="7" t="s">
        <v>4</v>
      </c>
      <c r="G57" s="7" t="s">
        <v>22</v>
      </c>
      <c r="H57" s="88"/>
      <c r="I57"/>
      <c r="J57" s="67" t="s">
        <v>987</v>
      </c>
      <c r="K57" s="8" t="s">
        <v>529</v>
      </c>
      <c r="L57" s="7" t="s">
        <v>91</v>
      </c>
      <c r="M57" s="7"/>
      <c r="N57" s="7"/>
      <c r="O57" s="7"/>
      <c r="P57" s="7"/>
      <c r="Q57" s="7"/>
      <c r="R57" s="7" t="s">
        <v>728</v>
      </c>
      <c r="S57" s="115">
        <v>10</v>
      </c>
      <c r="T57" s="116">
        <v>25</v>
      </c>
      <c r="U57" s="116" t="str">
        <f t="shared" si="12"/>
        <v>0</v>
      </c>
      <c r="V57" s="116">
        <f t="shared" si="13"/>
        <v>0</v>
      </c>
      <c r="W57" s="7" t="s">
        <v>177</v>
      </c>
      <c r="X57" s="10"/>
      <c r="Y57" s="7" t="s">
        <v>121</v>
      </c>
      <c r="Z57" s="7" t="s">
        <v>186</v>
      </c>
      <c r="AA57" s="7" t="s">
        <v>522</v>
      </c>
      <c r="AB57" s="8">
        <v>1</v>
      </c>
      <c r="AC57" s="11">
        <v>0</v>
      </c>
      <c r="AD57" s="8">
        <v>1</v>
      </c>
      <c r="AE57" s="8">
        <v>1</v>
      </c>
      <c r="AF57" s="12" t="s">
        <v>173</v>
      </c>
      <c r="AG57" s="12">
        <v>2</v>
      </c>
      <c r="AH57" s="12">
        <v>0</v>
      </c>
      <c r="AI57" s="12">
        <v>2</v>
      </c>
      <c r="AJ57" s="12">
        <v>2</v>
      </c>
      <c r="AK57" s="13">
        <f t="shared" si="44"/>
        <v>6.6216221121227683E-4</v>
      </c>
      <c r="AL57" s="50">
        <f t="shared" si="40"/>
        <v>6.6216221121227683E-3</v>
      </c>
      <c r="AM57" s="7">
        <f t="shared" si="25"/>
        <v>1</v>
      </c>
      <c r="AN57" s="11">
        <f t="shared" si="26"/>
        <v>0</v>
      </c>
      <c r="AO57" s="7">
        <f t="shared" si="27"/>
        <v>1</v>
      </c>
      <c r="AP57" s="7">
        <f t="shared" si="28"/>
        <v>1</v>
      </c>
      <c r="AQ57" s="7">
        <v>1</v>
      </c>
      <c r="AR57" s="12" t="s">
        <v>180</v>
      </c>
      <c r="AS57" s="12">
        <f t="shared" si="41"/>
        <v>2</v>
      </c>
      <c r="AT57" s="12">
        <f t="shared" si="42"/>
        <v>0</v>
      </c>
      <c r="AU57" s="12">
        <f t="shared" si="45"/>
        <v>2</v>
      </c>
      <c r="AV57" s="12">
        <f t="shared" si="48"/>
        <v>2</v>
      </c>
      <c r="AW57" s="12">
        <v>4</v>
      </c>
      <c r="AX57" s="15">
        <f t="shared" si="46"/>
        <v>5.4213256584560905E-4</v>
      </c>
      <c r="AY57" s="16">
        <f t="shared" si="47"/>
        <v>1.3553314146140227E-2</v>
      </c>
      <c r="AZ57" s="1">
        <f t="shared" si="14"/>
        <v>0</v>
      </c>
    </row>
    <row r="58" spans="1:52" ht="409.6" thickTop="1" thickBot="1" x14ac:dyDescent="0.35">
      <c r="A58" s="103"/>
      <c r="B58" s="104"/>
      <c r="C58" s="91"/>
      <c r="D58" s="5" t="s">
        <v>3</v>
      </c>
      <c r="E58" s="17">
        <v>4</v>
      </c>
      <c r="F58" s="7" t="s">
        <v>4</v>
      </c>
      <c r="G58" s="7" t="s">
        <v>22</v>
      </c>
      <c r="H58" s="88"/>
      <c r="I58"/>
      <c r="J58" s="67" t="s">
        <v>987</v>
      </c>
      <c r="K58" s="8" t="s">
        <v>459</v>
      </c>
      <c r="L58" s="7" t="s">
        <v>91</v>
      </c>
      <c r="M58" s="7"/>
      <c r="N58" s="7"/>
      <c r="O58" s="7"/>
      <c r="P58" s="7"/>
      <c r="Q58" s="7"/>
      <c r="R58" s="7" t="s">
        <v>84</v>
      </c>
      <c r="S58" s="115">
        <v>10</v>
      </c>
      <c r="T58" s="116">
        <v>25</v>
      </c>
      <c r="U58" s="116" t="str">
        <f t="shared" si="12"/>
        <v>0</v>
      </c>
      <c r="V58" s="116">
        <f t="shared" si="13"/>
        <v>0</v>
      </c>
      <c r="W58" s="7" t="s">
        <v>178</v>
      </c>
      <c r="X58" s="10"/>
      <c r="Y58" s="7" t="s">
        <v>504</v>
      </c>
      <c r="Z58" s="7" t="s">
        <v>503</v>
      </c>
      <c r="AA58" s="7" t="s">
        <v>88</v>
      </c>
      <c r="AB58" s="8">
        <v>1</v>
      </c>
      <c r="AC58" s="11">
        <v>0</v>
      </c>
      <c r="AD58" s="8">
        <v>1</v>
      </c>
      <c r="AE58" s="8">
        <v>1</v>
      </c>
      <c r="AF58" s="12" t="s">
        <v>173</v>
      </c>
      <c r="AG58" s="12">
        <v>1</v>
      </c>
      <c r="AH58" s="12">
        <v>0</v>
      </c>
      <c r="AI58" s="12">
        <v>3</v>
      </c>
      <c r="AJ58" s="12">
        <v>3</v>
      </c>
      <c r="AK58" s="13">
        <f t="shared" si="44"/>
        <v>5.0924307926991956E-3</v>
      </c>
      <c r="AL58" s="50">
        <f t="shared" si="40"/>
        <v>5.0924307926991957E-2</v>
      </c>
      <c r="AM58" s="7">
        <f t="shared" si="25"/>
        <v>1</v>
      </c>
      <c r="AN58" s="11">
        <f t="shared" si="26"/>
        <v>0</v>
      </c>
      <c r="AO58" s="7">
        <f t="shared" si="27"/>
        <v>1</v>
      </c>
      <c r="AP58" s="7">
        <f t="shared" si="28"/>
        <v>1</v>
      </c>
      <c r="AQ58" s="7">
        <v>1</v>
      </c>
      <c r="AR58" s="12" t="s">
        <v>180</v>
      </c>
      <c r="AS58" s="12">
        <f t="shared" si="41"/>
        <v>1</v>
      </c>
      <c r="AT58" s="12">
        <f t="shared" si="42"/>
        <v>0</v>
      </c>
      <c r="AU58" s="12">
        <f t="shared" si="45"/>
        <v>3</v>
      </c>
      <c r="AV58" s="12">
        <f t="shared" si="48"/>
        <v>3</v>
      </c>
      <c r="AW58" s="12">
        <v>4</v>
      </c>
      <c r="AX58" s="15">
        <f t="shared" si="46"/>
        <v>4.1693296979041167E-3</v>
      </c>
      <c r="AY58" s="16">
        <f t="shared" si="47"/>
        <v>0.10423324244760292</v>
      </c>
      <c r="AZ58" s="1">
        <f t="shared" si="14"/>
        <v>0</v>
      </c>
    </row>
    <row r="59" spans="1:52" ht="168" customHeight="1" thickTop="1" thickBot="1" x14ac:dyDescent="0.35">
      <c r="A59" s="103"/>
      <c r="B59" s="104"/>
      <c r="C59" s="91"/>
      <c r="D59" s="5" t="s">
        <v>3</v>
      </c>
      <c r="E59" s="17">
        <v>4</v>
      </c>
      <c r="F59" s="7" t="s">
        <v>4</v>
      </c>
      <c r="G59" s="7" t="s">
        <v>22</v>
      </c>
      <c r="H59" s="88"/>
      <c r="I59"/>
      <c r="J59" s="67" t="s">
        <v>987</v>
      </c>
      <c r="K59" s="8" t="s">
        <v>685</v>
      </c>
      <c r="L59" s="7" t="s">
        <v>91</v>
      </c>
      <c r="M59" s="7"/>
      <c r="N59" s="7"/>
      <c r="O59" s="7"/>
      <c r="P59" s="7"/>
      <c r="Q59" s="7"/>
      <c r="R59" s="7" t="s">
        <v>93</v>
      </c>
      <c r="S59" s="115">
        <v>10</v>
      </c>
      <c r="T59" s="116">
        <v>7</v>
      </c>
      <c r="U59" s="116" t="str">
        <f t="shared" si="12"/>
        <v>0</v>
      </c>
      <c r="V59" s="116">
        <f t="shared" si="13"/>
        <v>0</v>
      </c>
      <c r="W59" s="7" t="s">
        <v>505</v>
      </c>
      <c r="X59" s="10"/>
      <c r="Y59" s="7" t="s">
        <v>166</v>
      </c>
      <c r="Z59" s="7" t="s">
        <v>507</v>
      </c>
      <c r="AA59" s="19"/>
      <c r="AB59" s="8">
        <v>1</v>
      </c>
      <c r="AC59" s="11">
        <v>0</v>
      </c>
      <c r="AD59" s="8">
        <v>1</v>
      </c>
      <c r="AE59" s="8">
        <v>1</v>
      </c>
      <c r="AF59" s="12" t="s">
        <v>173</v>
      </c>
      <c r="AG59" s="12">
        <v>2</v>
      </c>
      <c r="AH59" s="12">
        <v>0</v>
      </c>
      <c r="AI59" s="12">
        <v>1</v>
      </c>
      <c r="AJ59" s="12">
        <v>2</v>
      </c>
      <c r="AK59" s="13">
        <f t="shared" si="44"/>
        <v>1.33343094561336E-3</v>
      </c>
      <c r="AL59" s="50">
        <f t="shared" si="40"/>
        <v>1.33343094561336E-2</v>
      </c>
      <c r="AM59" s="7">
        <f t="shared" si="25"/>
        <v>1</v>
      </c>
      <c r="AN59" s="11">
        <f t="shared" si="26"/>
        <v>0</v>
      </c>
      <c r="AO59" s="7">
        <f t="shared" si="27"/>
        <v>1</v>
      </c>
      <c r="AP59" s="7">
        <f t="shared" si="28"/>
        <v>1</v>
      </c>
      <c r="AQ59" s="11">
        <v>0</v>
      </c>
      <c r="AR59" s="12" t="s">
        <v>191</v>
      </c>
      <c r="AS59" s="12">
        <f t="shared" si="41"/>
        <v>2</v>
      </c>
      <c r="AT59" s="12">
        <f t="shared" si="42"/>
        <v>0</v>
      </c>
      <c r="AU59" s="12">
        <f t="shared" si="45"/>
        <v>1</v>
      </c>
      <c r="AV59" s="12">
        <f t="shared" si="48"/>
        <v>2</v>
      </c>
      <c r="AW59" s="12">
        <v>0</v>
      </c>
      <c r="AX59" s="15">
        <f t="shared" si="46"/>
        <v>1.33343094561336E-3</v>
      </c>
      <c r="AY59" s="16">
        <f t="shared" si="47"/>
        <v>9.3340166192935198E-3</v>
      </c>
      <c r="AZ59" s="1">
        <f t="shared" si="14"/>
        <v>0</v>
      </c>
    </row>
    <row r="60" spans="1:52" ht="175.5" customHeight="1" thickTop="1" thickBot="1" x14ac:dyDescent="0.35">
      <c r="A60" s="103"/>
      <c r="B60" s="104"/>
      <c r="C60" s="91"/>
      <c r="D60" s="5" t="s">
        <v>3</v>
      </c>
      <c r="E60" s="17">
        <v>4</v>
      </c>
      <c r="F60" s="7" t="s">
        <v>4</v>
      </c>
      <c r="G60" s="7" t="s">
        <v>22</v>
      </c>
      <c r="H60" s="88"/>
      <c r="I60"/>
      <c r="J60" s="67" t="s">
        <v>987</v>
      </c>
      <c r="K60" s="8" t="s">
        <v>542</v>
      </c>
      <c r="L60" s="7" t="s">
        <v>91</v>
      </c>
      <c r="M60" s="7"/>
      <c r="N60" s="7"/>
      <c r="O60" s="7"/>
      <c r="P60" s="7"/>
      <c r="Q60" s="7"/>
      <c r="R60" s="7" t="s">
        <v>86</v>
      </c>
      <c r="S60" s="115">
        <v>6</v>
      </c>
      <c r="T60" s="116">
        <v>4</v>
      </c>
      <c r="U60" s="116" t="str">
        <f t="shared" si="12"/>
        <v>0</v>
      </c>
      <c r="V60" s="116">
        <f t="shared" si="13"/>
        <v>0</v>
      </c>
      <c r="W60" s="19"/>
      <c r="X60" s="10"/>
      <c r="Y60" s="19"/>
      <c r="Z60" s="7" t="s">
        <v>508</v>
      </c>
      <c r="AA60" s="7" t="s">
        <v>92</v>
      </c>
      <c r="AB60" s="11">
        <v>0</v>
      </c>
      <c r="AC60" s="11">
        <v>0</v>
      </c>
      <c r="AD60" s="8">
        <v>0</v>
      </c>
      <c r="AE60" s="8">
        <v>1</v>
      </c>
      <c r="AF60" s="12" t="s">
        <v>175</v>
      </c>
      <c r="AG60" s="12">
        <v>0</v>
      </c>
      <c r="AH60" s="12">
        <v>0</v>
      </c>
      <c r="AI60" s="12">
        <v>0</v>
      </c>
      <c r="AJ60" s="12">
        <v>2</v>
      </c>
      <c r="AK60" s="13">
        <f t="shared" si="44"/>
        <v>0.80251879796247849</v>
      </c>
      <c r="AL60" s="49">
        <f t="shared" si="40"/>
        <v>4.8151127877748712</v>
      </c>
      <c r="AM60" s="7">
        <f t="shared" si="25"/>
        <v>0</v>
      </c>
      <c r="AN60" s="11">
        <f t="shared" si="26"/>
        <v>0</v>
      </c>
      <c r="AO60" s="7">
        <f t="shared" si="27"/>
        <v>0</v>
      </c>
      <c r="AP60" s="7">
        <f t="shared" si="28"/>
        <v>1</v>
      </c>
      <c r="AQ60" s="8">
        <v>1</v>
      </c>
      <c r="AR60" s="12" t="s">
        <v>183</v>
      </c>
      <c r="AS60" s="12">
        <f t="shared" si="41"/>
        <v>0</v>
      </c>
      <c r="AT60" s="12">
        <f t="shared" si="42"/>
        <v>0</v>
      </c>
      <c r="AU60" s="12">
        <f t="shared" si="45"/>
        <v>0</v>
      </c>
      <c r="AV60" s="12">
        <f t="shared" si="48"/>
        <v>2</v>
      </c>
      <c r="AW60" s="12">
        <v>4</v>
      </c>
      <c r="AX60" s="15">
        <f t="shared" si="46"/>
        <v>0.65704681981505675</v>
      </c>
      <c r="AY60" s="16">
        <f t="shared" si="47"/>
        <v>2.628187279260227</v>
      </c>
      <c r="AZ60" s="1">
        <f t="shared" si="14"/>
        <v>0</v>
      </c>
    </row>
    <row r="61" spans="1:52" ht="177.75" customHeight="1" thickTop="1" thickBot="1" x14ac:dyDescent="0.35">
      <c r="A61" s="103"/>
      <c r="B61" s="104"/>
      <c r="C61" s="91"/>
      <c r="D61" s="5" t="s">
        <v>3</v>
      </c>
      <c r="E61" s="17">
        <v>4</v>
      </c>
      <c r="F61" s="7" t="s">
        <v>4</v>
      </c>
      <c r="G61" s="7" t="s">
        <v>22</v>
      </c>
      <c r="H61" s="88"/>
      <c r="I61"/>
      <c r="J61" s="67" t="s">
        <v>987</v>
      </c>
      <c r="K61" s="8" t="s">
        <v>683</v>
      </c>
      <c r="L61" s="7" t="s">
        <v>91</v>
      </c>
      <c r="M61" s="7"/>
      <c r="N61" s="7"/>
      <c r="O61" s="7"/>
      <c r="P61" s="7"/>
      <c r="Q61" s="7"/>
      <c r="R61" s="7" t="s">
        <v>85</v>
      </c>
      <c r="S61" s="115">
        <v>6</v>
      </c>
      <c r="T61" s="116">
        <v>4</v>
      </c>
      <c r="U61" s="116" t="str">
        <f t="shared" si="12"/>
        <v>0</v>
      </c>
      <c r="V61" s="116">
        <f t="shared" si="13"/>
        <v>0</v>
      </c>
      <c r="W61" s="19"/>
      <c r="X61" s="10"/>
      <c r="Y61" s="7" t="s">
        <v>506</v>
      </c>
      <c r="Z61" s="7" t="s">
        <v>521</v>
      </c>
      <c r="AA61" s="7" t="s">
        <v>89</v>
      </c>
      <c r="AB61" s="11">
        <v>0</v>
      </c>
      <c r="AC61" s="11">
        <v>0</v>
      </c>
      <c r="AD61" s="8">
        <v>1</v>
      </c>
      <c r="AE61" s="8">
        <v>1</v>
      </c>
      <c r="AF61" s="12" t="s">
        <v>174</v>
      </c>
      <c r="AG61" s="12">
        <v>0</v>
      </c>
      <c r="AH61" s="12">
        <v>0</v>
      </c>
      <c r="AI61" s="12">
        <v>1</v>
      </c>
      <c r="AJ61" s="12">
        <v>3</v>
      </c>
      <c r="AK61" s="13">
        <f t="shared" si="44"/>
        <v>0.35700696056914732</v>
      </c>
      <c r="AL61" s="50">
        <f t="shared" si="40"/>
        <v>2.1420417634148841</v>
      </c>
      <c r="AM61" s="7">
        <f t="shared" si="25"/>
        <v>0</v>
      </c>
      <c r="AN61" s="11">
        <f t="shared" si="26"/>
        <v>0</v>
      </c>
      <c r="AO61" s="7">
        <f t="shared" si="27"/>
        <v>1</v>
      </c>
      <c r="AP61" s="7">
        <f t="shared" si="28"/>
        <v>1</v>
      </c>
      <c r="AQ61" s="7">
        <v>1</v>
      </c>
      <c r="AR61" s="12" t="s">
        <v>183</v>
      </c>
      <c r="AS61" s="12">
        <f t="shared" si="41"/>
        <v>0</v>
      </c>
      <c r="AT61" s="12">
        <f t="shared" si="42"/>
        <v>0</v>
      </c>
      <c r="AU61" s="12">
        <f t="shared" si="45"/>
        <v>1</v>
      </c>
      <c r="AV61" s="12">
        <f t="shared" si="48"/>
        <v>3</v>
      </c>
      <c r="AW61" s="12">
        <v>2</v>
      </c>
      <c r="AX61" s="15">
        <f t="shared" si="46"/>
        <v>0.32303325642225289</v>
      </c>
      <c r="AY61" s="16">
        <f t="shared" si="47"/>
        <v>1.2921330256890116</v>
      </c>
      <c r="AZ61" s="1">
        <f t="shared" si="14"/>
        <v>0</v>
      </c>
    </row>
    <row r="62" spans="1:52" ht="163.5" customHeight="1" thickTop="1" thickBot="1" x14ac:dyDescent="0.35">
      <c r="A62" s="103"/>
      <c r="B62" s="104"/>
      <c r="C62" s="91"/>
      <c r="D62" s="5" t="s">
        <v>3</v>
      </c>
      <c r="E62" s="17">
        <v>4</v>
      </c>
      <c r="F62" s="7" t="s">
        <v>4</v>
      </c>
      <c r="G62" s="7" t="s">
        <v>22</v>
      </c>
      <c r="H62" s="88"/>
      <c r="I62"/>
      <c r="J62" s="67" t="s">
        <v>987</v>
      </c>
      <c r="K62" s="8" t="s">
        <v>684</v>
      </c>
      <c r="L62" s="7" t="s">
        <v>91</v>
      </c>
      <c r="M62" s="7"/>
      <c r="N62" s="7"/>
      <c r="O62" s="7"/>
      <c r="P62" s="7"/>
      <c r="Q62" s="7"/>
      <c r="R62" s="7" t="s">
        <v>79</v>
      </c>
      <c r="S62" s="115">
        <v>6</v>
      </c>
      <c r="T62" s="116">
        <v>25</v>
      </c>
      <c r="U62" s="116" t="str">
        <f t="shared" si="12"/>
        <v>0</v>
      </c>
      <c r="V62" s="116">
        <f t="shared" si="13"/>
        <v>0</v>
      </c>
      <c r="W62" s="7" t="s">
        <v>509</v>
      </c>
      <c r="X62" s="10"/>
      <c r="Y62" s="7" t="s">
        <v>510</v>
      </c>
      <c r="Z62" s="7" t="s">
        <v>511</v>
      </c>
      <c r="AA62" s="7" t="s">
        <v>80</v>
      </c>
      <c r="AB62" s="8">
        <v>1</v>
      </c>
      <c r="AC62" s="11">
        <v>0</v>
      </c>
      <c r="AD62" s="8">
        <v>1</v>
      </c>
      <c r="AE62" s="8">
        <v>1</v>
      </c>
      <c r="AF62" s="12" t="s">
        <v>173</v>
      </c>
      <c r="AG62" s="12">
        <v>1</v>
      </c>
      <c r="AH62" s="12">
        <v>0</v>
      </c>
      <c r="AI62" s="12">
        <v>3</v>
      </c>
      <c r="AJ62" s="12">
        <v>1</v>
      </c>
      <c r="AK62" s="13">
        <f t="shared" si="44"/>
        <v>6.3455595129091168E-3</v>
      </c>
      <c r="AL62" s="50">
        <f t="shared" si="40"/>
        <v>3.8073357077454698E-2</v>
      </c>
      <c r="AM62" s="7">
        <f t="shared" si="25"/>
        <v>1</v>
      </c>
      <c r="AN62" s="11">
        <f t="shared" si="26"/>
        <v>0</v>
      </c>
      <c r="AO62" s="7">
        <f t="shared" si="27"/>
        <v>1</v>
      </c>
      <c r="AP62" s="7">
        <f t="shared" si="28"/>
        <v>1</v>
      </c>
      <c r="AQ62" s="7">
        <v>1</v>
      </c>
      <c r="AR62" s="12" t="s">
        <v>183</v>
      </c>
      <c r="AS62" s="12">
        <f t="shared" si="41"/>
        <v>1</v>
      </c>
      <c r="AT62" s="12">
        <f t="shared" si="42"/>
        <v>0</v>
      </c>
      <c r="AU62" s="12">
        <f t="shared" si="45"/>
        <v>3</v>
      </c>
      <c r="AV62" s="12">
        <f t="shared" si="48"/>
        <v>1</v>
      </c>
      <c r="AW62" s="12">
        <v>1</v>
      </c>
      <c r="AX62" s="15">
        <f t="shared" si="46"/>
        <v>6.03608292359957E-3</v>
      </c>
      <c r="AY62" s="16">
        <f t="shared" si="47"/>
        <v>0.15090207308998926</v>
      </c>
      <c r="AZ62" s="1">
        <f t="shared" si="14"/>
        <v>0</v>
      </c>
    </row>
    <row r="63" spans="1:52" ht="182.25" customHeight="1" thickTop="1" thickBot="1" x14ac:dyDescent="0.35">
      <c r="A63" s="103"/>
      <c r="B63" s="104"/>
      <c r="C63" s="91"/>
      <c r="D63" s="5" t="s">
        <v>3</v>
      </c>
      <c r="E63" s="17">
        <v>4</v>
      </c>
      <c r="F63" s="7" t="s">
        <v>4</v>
      </c>
      <c r="G63" s="7" t="s">
        <v>22</v>
      </c>
      <c r="H63" s="88"/>
      <c r="I63" s="7"/>
      <c r="J63" s="67" t="s">
        <v>987</v>
      </c>
      <c r="K63" s="8" t="s">
        <v>683</v>
      </c>
      <c r="L63" s="7" t="s">
        <v>91</v>
      </c>
      <c r="M63" s="7"/>
      <c r="N63" s="7"/>
      <c r="O63" s="7"/>
      <c r="P63" s="7"/>
      <c r="Q63" s="7"/>
      <c r="R63" s="7" t="s">
        <v>83</v>
      </c>
      <c r="S63" s="115">
        <v>6</v>
      </c>
      <c r="T63" s="116">
        <v>7</v>
      </c>
      <c r="U63" s="116" t="str">
        <f t="shared" si="12"/>
        <v>0</v>
      </c>
      <c r="V63" s="116">
        <f t="shared" si="13"/>
        <v>0</v>
      </c>
      <c r="W63" s="19"/>
      <c r="X63" s="10"/>
      <c r="Y63" s="7" t="s">
        <v>182</v>
      </c>
      <c r="Z63" s="7" t="s">
        <v>185</v>
      </c>
      <c r="AA63" s="7" t="s">
        <v>94</v>
      </c>
      <c r="AB63" s="11">
        <v>0</v>
      </c>
      <c r="AC63" s="11">
        <v>0</v>
      </c>
      <c r="AD63" s="8">
        <v>1</v>
      </c>
      <c r="AE63" s="8">
        <v>1</v>
      </c>
      <c r="AF63" s="12" t="s">
        <v>174</v>
      </c>
      <c r="AG63" s="12">
        <v>0</v>
      </c>
      <c r="AH63" s="12">
        <v>0</v>
      </c>
      <c r="AI63" s="12">
        <v>2</v>
      </c>
      <c r="AJ63" s="12">
        <v>3</v>
      </c>
      <c r="AK63" s="13">
        <f t="shared" si="44"/>
        <v>0.17728440996987782</v>
      </c>
      <c r="AL63" s="50">
        <f t="shared" si="40"/>
        <v>1.0637064598192669</v>
      </c>
      <c r="AM63" s="7">
        <f t="shared" si="25"/>
        <v>0</v>
      </c>
      <c r="AN63" s="11">
        <f t="shared" si="26"/>
        <v>0</v>
      </c>
      <c r="AO63" s="7">
        <f t="shared" si="27"/>
        <v>1</v>
      </c>
      <c r="AP63" s="7">
        <f t="shared" si="28"/>
        <v>1</v>
      </c>
      <c r="AQ63" s="7">
        <v>1</v>
      </c>
      <c r="AR63" s="12" t="s">
        <v>183</v>
      </c>
      <c r="AS63" s="12">
        <f t="shared" si="41"/>
        <v>0</v>
      </c>
      <c r="AT63" s="12">
        <f t="shared" si="42"/>
        <v>0</v>
      </c>
      <c r="AU63" s="12">
        <f t="shared" si="45"/>
        <v>2</v>
      </c>
      <c r="AV63" s="12">
        <f t="shared" si="48"/>
        <v>3</v>
      </c>
      <c r="AW63" s="12">
        <v>1</v>
      </c>
      <c r="AX63" s="15">
        <f t="shared" si="46"/>
        <v>0.16863814726859552</v>
      </c>
      <c r="AY63" s="16">
        <f t="shared" si="47"/>
        <v>1.1804670308801686</v>
      </c>
      <c r="AZ63" s="1">
        <f t="shared" si="14"/>
        <v>0</v>
      </c>
    </row>
    <row r="64" spans="1:52" ht="212.25" customHeight="1" thickTop="1" thickBot="1" x14ac:dyDescent="0.35">
      <c r="A64" s="103"/>
      <c r="B64" s="104"/>
      <c r="C64" s="91"/>
      <c r="D64" s="5" t="s">
        <v>3</v>
      </c>
      <c r="E64" s="6">
        <v>5</v>
      </c>
      <c r="F64" s="26" t="s">
        <v>118</v>
      </c>
      <c r="G64" s="26" t="s">
        <v>988</v>
      </c>
      <c r="H64" s="88"/>
      <c r="I64" s="26"/>
      <c r="J64" s="68" t="s">
        <v>989</v>
      </c>
      <c r="K64" s="8" t="s">
        <v>675</v>
      </c>
      <c r="L64" s="7" t="s">
        <v>808</v>
      </c>
      <c r="M64" s="7"/>
      <c r="N64" s="7"/>
      <c r="O64" s="7"/>
      <c r="P64" s="7"/>
      <c r="Q64" s="7"/>
      <c r="R64" s="7" t="s">
        <v>728</v>
      </c>
      <c r="S64" s="115">
        <v>10</v>
      </c>
      <c r="T64" s="116">
        <v>25</v>
      </c>
      <c r="U64" s="116" t="str">
        <f t="shared" si="12"/>
        <v>0</v>
      </c>
      <c r="V64" s="116">
        <f t="shared" si="13"/>
        <v>0</v>
      </c>
      <c r="W64" s="7" t="s">
        <v>741</v>
      </c>
      <c r="X64" s="10"/>
      <c r="Y64" s="7" t="s">
        <v>755</v>
      </c>
      <c r="Z64" s="7" t="s">
        <v>742</v>
      </c>
      <c r="AA64" s="7" t="s">
        <v>744</v>
      </c>
      <c r="AB64" s="11">
        <v>1</v>
      </c>
      <c r="AC64" s="11">
        <v>0</v>
      </c>
      <c r="AD64" s="8">
        <v>1</v>
      </c>
      <c r="AE64" s="8">
        <v>1</v>
      </c>
      <c r="AF64" s="12" t="s">
        <v>173</v>
      </c>
      <c r="AG64" s="12">
        <v>1</v>
      </c>
      <c r="AH64" s="12">
        <v>0</v>
      </c>
      <c r="AI64" s="12">
        <v>2</v>
      </c>
      <c r="AJ64" s="12">
        <v>2</v>
      </c>
      <c r="AK64" s="13">
        <f t="shared" si="44"/>
        <v>1.1447315850505711E-2</v>
      </c>
      <c r="AL64" s="56">
        <f t="shared" si="40"/>
        <v>0.1144731585050571</v>
      </c>
      <c r="AM64" s="7">
        <f t="shared" si="25"/>
        <v>1</v>
      </c>
      <c r="AN64" s="11">
        <f t="shared" si="26"/>
        <v>0</v>
      </c>
      <c r="AO64" s="7">
        <f t="shared" si="27"/>
        <v>1</v>
      </c>
      <c r="AP64" s="7">
        <f t="shared" si="28"/>
        <v>1</v>
      </c>
      <c r="AQ64" s="7">
        <v>1</v>
      </c>
      <c r="AR64" s="12" t="s">
        <v>180</v>
      </c>
      <c r="AS64" s="12">
        <f t="shared" si="41"/>
        <v>1</v>
      </c>
      <c r="AT64" s="12">
        <f t="shared" si="42"/>
        <v>0</v>
      </c>
      <c r="AU64" s="12">
        <f t="shared" si="45"/>
        <v>2</v>
      </c>
      <c r="AV64" s="12">
        <f t="shared" si="48"/>
        <v>2</v>
      </c>
      <c r="AW64" s="12">
        <v>1</v>
      </c>
      <c r="AX64" s="15">
        <f t="shared" si="46"/>
        <v>1.0889023668554447E-2</v>
      </c>
      <c r="AY64" s="16">
        <f t="shared" si="47"/>
        <v>0.27222559171386118</v>
      </c>
      <c r="AZ64" s="1">
        <f t="shared" si="14"/>
        <v>0</v>
      </c>
    </row>
    <row r="65" spans="1:52" ht="247.5" customHeight="1" thickTop="1" thickBot="1" x14ac:dyDescent="0.35">
      <c r="A65" s="103"/>
      <c r="B65" s="104"/>
      <c r="C65" s="91"/>
      <c r="D65" s="5" t="s">
        <v>3</v>
      </c>
      <c r="E65" s="6">
        <v>5</v>
      </c>
      <c r="F65" s="26" t="s">
        <v>118</v>
      </c>
      <c r="G65" s="26" t="s">
        <v>988</v>
      </c>
      <c r="H65" s="88"/>
      <c r="I65" s="26"/>
      <c r="J65" s="68" t="s">
        <v>989</v>
      </c>
      <c r="K65" s="8" t="s">
        <v>675</v>
      </c>
      <c r="L65" s="7" t="s">
        <v>811</v>
      </c>
      <c r="M65" s="7"/>
      <c r="N65" s="7"/>
      <c r="O65" s="7"/>
      <c r="P65" s="7"/>
      <c r="Q65" s="7"/>
      <c r="R65" s="7" t="s">
        <v>728</v>
      </c>
      <c r="S65" s="115">
        <v>10</v>
      </c>
      <c r="T65" s="116">
        <v>25</v>
      </c>
      <c r="U65" s="116" t="str">
        <f t="shared" si="12"/>
        <v>0</v>
      </c>
      <c r="V65" s="116">
        <f t="shared" si="13"/>
        <v>0</v>
      </c>
      <c r="W65" s="19"/>
      <c r="X65" s="19"/>
      <c r="Y65" s="7" t="s">
        <v>559</v>
      </c>
      <c r="Z65" s="7" t="s">
        <v>560</v>
      </c>
      <c r="AA65" s="7" t="s">
        <v>523</v>
      </c>
      <c r="AB65" s="11">
        <v>0</v>
      </c>
      <c r="AC65" s="11">
        <v>0</v>
      </c>
      <c r="AD65" s="8">
        <v>1</v>
      </c>
      <c r="AE65" s="8">
        <v>1</v>
      </c>
      <c r="AF65" s="12" t="s">
        <v>174</v>
      </c>
      <c r="AG65" s="12">
        <v>0</v>
      </c>
      <c r="AH65" s="12">
        <v>0</v>
      </c>
      <c r="AI65" s="12">
        <v>3</v>
      </c>
      <c r="AJ65" s="12">
        <v>2</v>
      </c>
      <c r="AK65" s="13">
        <f t="shared" si="44"/>
        <v>9.8273585604361571E-2</v>
      </c>
      <c r="AL65" s="56">
        <f t="shared" si="40"/>
        <v>0.98273585604361569</v>
      </c>
      <c r="AM65" s="11">
        <f t="shared" si="25"/>
        <v>0</v>
      </c>
      <c r="AN65" s="11">
        <f t="shared" si="26"/>
        <v>0</v>
      </c>
      <c r="AO65" s="7">
        <f t="shared" si="27"/>
        <v>1</v>
      </c>
      <c r="AP65" s="7">
        <f t="shared" si="28"/>
        <v>1</v>
      </c>
      <c r="AQ65" s="7">
        <v>1</v>
      </c>
      <c r="AR65" s="12" t="s">
        <v>183</v>
      </c>
      <c r="AS65" s="12">
        <f t="shared" si="41"/>
        <v>0</v>
      </c>
      <c r="AT65" s="12">
        <f t="shared" si="42"/>
        <v>0</v>
      </c>
      <c r="AU65" s="12">
        <f t="shared" si="45"/>
        <v>3</v>
      </c>
      <c r="AV65" s="12">
        <v>2</v>
      </c>
      <c r="AW65" s="12">
        <v>3</v>
      </c>
      <c r="AX65" s="15">
        <f t="shared" si="46"/>
        <v>8.4584859001564747E-2</v>
      </c>
      <c r="AY65" s="16">
        <f t="shared" si="47"/>
        <v>2.1146214750391188</v>
      </c>
      <c r="AZ65" s="1">
        <f t="shared" si="14"/>
        <v>0</v>
      </c>
    </row>
    <row r="66" spans="1:52" ht="175.5" customHeight="1" thickTop="1" thickBot="1" x14ac:dyDescent="0.35">
      <c r="A66" s="103"/>
      <c r="B66" s="104"/>
      <c r="C66" s="91"/>
      <c r="D66" s="5" t="s">
        <v>3</v>
      </c>
      <c r="E66" s="48">
        <v>4</v>
      </c>
      <c r="F66" s="7" t="s">
        <v>4</v>
      </c>
      <c r="G66" s="7" t="s">
        <v>727</v>
      </c>
      <c r="H66" s="88"/>
      <c r="I66" s="7"/>
      <c r="J66" s="68" t="s">
        <v>990</v>
      </c>
      <c r="K66" s="8" t="s">
        <v>675</v>
      </c>
      <c r="L66" s="7" t="s">
        <v>812</v>
      </c>
      <c r="M66" s="7"/>
      <c r="N66" s="7"/>
      <c r="O66" s="7"/>
      <c r="P66" s="7"/>
      <c r="Q66" s="7"/>
      <c r="R66" s="7" t="s">
        <v>728</v>
      </c>
      <c r="S66" s="115">
        <v>10</v>
      </c>
      <c r="T66" s="116">
        <v>25</v>
      </c>
      <c r="U66" s="116" t="str">
        <f t="shared" si="12"/>
        <v>0</v>
      </c>
      <c r="V66" s="116">
        <f t="shared" si="13"/>
        <v>0</v>
      </c>
      <c r="W66" s="19"/>
      <c r="X66" s="19"/>
      <c r="Y66" s="7" t="s">
        <v>559</v>
      </c>
      <c r="Z66" s="7" t="s">
        <v>560</v>
      </c>
      <c r="AA66" s="7" t="s">
        <v>523</v>
      </c>
      <c r="AB66" s="11">
        <v>0</v>
      </c>
      <c r="AC66" s="11">
        <v>0</v>
      </c>
      <c r="AD66" s="8">
        <v>1</v>
      </c>
      <c r="AE66" s="8">
        <v>1</v>
      </c>
      <c r="AF66" s="12" t="s">
        <v>174</v>
      </c>
      <c r="AG66" s="12">
        <v>0</v>
      </c>
      <c r="AH66" s="12">
        <v>0</v>
      </c>
      <c r="AI66" s="12">
        <v>3</v>
      </c>
      <c r="AJ66" s="12">
        <v>2</v>
      </c>
      <c r="AK66" s="13">
        <f t="shared" ref="AK66:AK74" si="49">1/EXP(AB$4*AG66)^3*1/EXP(AC$4*AH66)^1.9*1/EXP(AD$4*AI66)^1.4*1/EXP(AE$4*AJ66)^1.1</f>
        <v>9.8273585604361571E-2</v>
      </c>
      <c r="AL66" s="50">
        <f t="shared" si="40"/>
        <v>0.98273585604361569</v>
      </c>
      <c r="AM66" s="11">
        <f t="shared" ref="AM66:AM74" si="50">+AB66</f>
        <v>0</v>
      </c>
      <c r="AN66" s="11">
        <f t="shared" ref="AN66:AN74" si="51">+AC66</f>
        <v>0</v>
      </c>
      <c r="AO66" s="7">
        <f t="shared" ref="AO66:AO74" si="52">+AD66</f>
        <v>1</v>
      </c>
      <c r="AP66" s="7">
        <f t="shared" ref="AP66:AP74" si="53">+AE66</f>
        <v>1</v>
      </c>
      <c r="AQ66" s="7">
        <v>1</v>
      </c>
      <c r="AR66" s="12" t="s">
        <v>183</v>
      </c>
      <c r="AS66" s="12">
        <f t="shared" ref="AS66:AS74" si="54">AG66</f>
        <v>0</v>
      </c>
      <c r="AT66" s="12">
        <f t="shared" ref="AT66:AT74" si="55">AH66</f>
        <v>0</v>
      </c>
      <c r="AU66" s="12">
        <f t="shared" ref="AU66:AU74" si="56">AI66</f>
        <v>3</v>
      </c>
      <c r="AV66" s="12">
        <v>2</v>
      </c>
      <c r="AW66" s="12">
        <v>3</v>
      </c>
      <c r="AX66" s="15">
        <f t="shared" si="46"/>
        <v>8.4584859001564747E-2</v>
      </c>
      <c r="AY66" s="16">
        <f t="shared" si="47"/>
        <v>2.1146214750391188</v>
      </c>
      <c r="AZ66" s="1">
        <f t="shared" si="14"/>
        <v>0</v>
      </c>
    </row>
    <row r="67" spans="1:52" ht="165" customHeight="1" thickTop="1" thickBot="1" x14ac:dyDescent="0.35">
      <c r="A67" s="103"/>
      <c r="B67" s="104"/>
      <c r="C67" s="91"/>
      <c r="D67" s="5" t="s">
        <v>3</v>
      </c>
      <c r="E67" s="48">
        <v>4</v>
      </c>
      <c r="F67" s="7" t="s">
        <v>4</v>
      </c>
      <c r="G67" s="7" t="s">
        <v>727</v>
      </c>
      <c r="H67" s="88"/>
      <c r="I67" s="7"/>
      <c r="J67" s="68" t="s">
        <v>990</v>
      </c>
      <c r="K67" s="7" t="s">
        <v>771</v>
      </c>
      <c r="L67" s="7" t="s">
        <v>729</v>
      </c>
      <c r="M67" s="7"/>
      <c r="N67" s="7"/>
      <c r="O67" s="7"/>
      <c r="P67" s="7"/>
      <c r="Q67" s="7"/>
      <c r="R67" s="7" t="s">
        <v>728</v>
      </c>
      <c r="S67" s="115">
        <v>10</v>
      </c>
      <c r="T67" s="116">
        <v>25</v>
      </c>
      <c r="U67" s="116" t="str">
        <f t="shared" si="12"/>
        <v>0</v>
      </c>
      <c r="V67" s="116">
        <f t="shared" si="13"/>
        <v>0</v>
      </c>
      <c r="W67" s="7" t="s">
        <v>165</v>
      </c>
      <c r="X67" s="10"/>
      <c r="Y67" s="7" t="s">
        <v>498</v>
      </c>
      <c r="Z67" s="7" t="s">
        <v>735</v>
      </c>
      <c r="AA67" s="7" t="s">
        <v>522</v>
      </c>
      <c r="AB67" s="8">
        <v>1</v>
      </c>
      <c r="AC67" s="11">
        <v>0</v>
      </c>
      <c r="AD67" s="8">
        <v>1</v>
      </c>
      <c r="AE67" s="8">
        <v>1</v>
      </c>
      <c r="AF67" s="12" t="s">
        <v>173</v>
      </c>
      <c r="AG67" s="12">
        <v>2</v>
      </c>
      <c r="AH67" s="12">
        <v>0</v>
      </c>
      <c r="AI67" s="12">
        <v>2</v>
      </c>
      <c r="AJ67" s="12">
        <v>2</v>
      </c>
      <c r="AK67" s="13">
        <f t="shared" si="49"/>
        <v>6.6216221121227683E-4</v>
      </c>
      <c r="AL67" s="50">
        <f t="shared" si="40"/>
        <v>6.6216221121227683E-3</v>
      </c>
      <c r="AM67" s="7">
        <f t="shared" si="50"/>
        <v>1</v>
      </c>
      <c r="AN67" s="11">
        <f t="shared" si="51"/>
        <v>0</v>
      </c>
      <c r="AO67" s="7">
        <f t="shared" si="52"/>
        <v>1</v>
      </c>
      <c r="AP67" s="7">
        <f t="shared" si="53"/>
        <v>1</v>
      </c>
      <c r="AQ67" s="7">
        <v>1</v>
      </c>
      <c r="AR67" s="12" t="s">
        <v>180</v>
      </c>
      <c r="AS67" s="12">
        <f t="shared" si="54"/>
        <v>2</v>
      </c>
      <c r="AT67" s="12">
        <f t="shared" si="55"/>
        <v>0</v>
      </c>
      <c r="AU67" s="12">
        <f t="shared" si="56"/>
        <v>2</v>
      </c>
      <c r="AV67" s="12">
        <f t="shared" ref="AV67:AV74" si="57">AJ67</f>
        <v>2</v>
      </c>
      <c r="AW67" s="12">
        <v>2</v>
      </c>
      <c r="AX67" s="15">
        <f t="shared" si="46"/>
        <v>5.9914914551429819E-4</v>
      </c>
      <c r="AY67" s="16">
        <f t="shared" si="47"/>
        <v>1.4978728637857455E-2</v>
      </c>
      <c r="AZ67" s="1">
        <f t="shared" si="14"/>
        <v>0</v>
      </c>
    </row>
    <row r="68" spans="1:52" ht="165" customHeight="1" thickTop="1" thickBot="1" x14ac:dyDescent="0.35">
      <c r="A68" s="103"/>
      <c r="B68" s="104"/>
      <c r="C68" s="91"/>
      <c r="D68" s="5" t="s">
        <v>3</v>
      </c>
      <c r="E68" s="48">
        <v>4</v>
      </c>
      <c r="F68" s="7" t="s">
        <v>4</v>
      </c>
      <c r="G68" s="7" t="s">
        <v>727</v>
      </c>
      <c r="H68" s="88"/>
      <c r="I68" s="7"/>
      <c r="J68" s="68" t="s">
        <v>990</v>
      </c>
      <c r="K68" s="7" t="s">
        <v>782</v>
      </c>
      <c r="L68" s="7" t="s">
        <v>731</v>
      </c>
      <c r="M68" s="7"/>
      <c r="N68" s="7"/>
      <c r="O68" s="7"/>
      <c r="P68" s="7"/>
      <c r="Q68" s="7"/>
      <c r="R68" s="7" t="s">
        <v>730</v>
      </c>
      <c r="S68" s="115">
        <v>10</v>
      </c>
      <c r="T68" s="116">
        <v>4</v>
      </c>
      <c r="U68" s="116" t="str">
        <f t="shared" si="12"/>
        <v>0</v>
      </c>
      <c r="V68" s="116">
        <f t="shared" si="13"/>
        <v>0</v>
      </c>
      <c r="W68" s="10"/>
      <c r="X68" s="10"/>
      <c r="Y68" s="7" t="s">
        <v>732</v>
      </c>
      <c r="Z68" s="7" t="s">
        <v>733</v>
      </c>
      <c r="AA68" s="7" t="s">
        <v>734</v>
      </c>
      <c r="AB68" s="11">
        <v>0</v>
      </c>
      <c r="AC68" s="11">
        <v>0</v>
      </c>
      <c r="AD68" s="8">
        <v>1</v>
      </c>
      <c r="AE68" s="8">
        <v>1</v>
      </c>
      <c r="AF68" s="12" t="s">
        <v>173</v>
      </c>
      <c r="AG68" s="12">
        <v>0</v>
      </c>
      <c r="AH68" s="12">
        <v>0</v>
      </c>
      <c r="AI68" s="12">
        <v>1</v>
      </c>
      <c r="AJ68" s="12">
        <v>1</v>
      </c>
      <c r="AK68" s="13">
        <f t="shared" si="49"/>
        <v>0.444858066222941</v>
      </c>
      <c r="AL68" s="50">
        <f t="shared" si="40"/>
        <v>4.4485806622294097</v>
      </c>
      <c r="AM68" s="7">
        <f>+AB68</f>
        <v>0</v>
      </c>
      <c r="AN68" s="11">
        <f>+AC68</f>
        <v>0</v>
      </c>
      <c r="AO68" s="7">
        <f>+AD68</f>
        <v>1</v>
      </c>
      <c r="AP68" s="7">
        <f>+AE68</f>
        <v>1</v>
      </c>
      <c r="AQ68" s="7">
        <v>1</v>
      </c>
      <c r="AR68" s="12" t="s">
        <v>180</v>
      </c>
      <c r="AS68" s="12">
        <f>AG68</f>
        <v>0</v>
      </c>
      <c r="AT68" s="12">
        <f>AH68</f>
        <v>0</v>
      </c>
      <c r="AU68" s="12">
        <f>AI68</f>
        <v>1</v>
      </c>
      <c r="AV68" s="12">
        <f>AJ68</f>
        <v>1</v>
      </c>
      <c r="AW68" s="12">
        <v>1</v>
      </c>
      <c r="AX68" s="15">
        <f t="shared" si="46"/>
        <v>0.42316208231774866</v>
      </c>
      <c r="AY68" s="16">
        <f t="shared" si="47"/>
        <v>1.6926483292709946</v>
      </c>
      <c r="AZ68" s="1">
        <f t="shared" si="14"/>
        <v>0</v>
      </c>
    </row>
    <row r="69" spans="1:52" ht="165" customHeight="1" thickTop="1" thickBot="1" x14ac:dyDescent="0.35">
      <c r="A69" s="103"/>
      <c r="B69" s="104"/>
      <c r="C69" s="91"/>
      <c r="D69" s="5" t="s">
        <v>3</v>
      </c>
      <c r="E69" s="48">
        <v>4</v>
      </c>
      <c r="F69" s="7" t="s">
        <v>4</v>
      </c>
      <c r="G69" s="7" t="s">
        <v>727</v>
      </c>
      <c r="H69" s="88"/>
      <c r="I69" s="7"/>
      <c r="J69" s="68" t="s">
        <v>990</v>
      </c>
      <c r="K69" s="8" t="s">
        <v>675</v>
      </c>
      <c r="L69" s="7" t="s">
        <v>736</v>
      </c>
      <c r="M69" s="7"/>
      <c r="N69" s="7"/>
      <c r="O69" s="7"/>
      <c r="P69" s="7"/>
      <c r="Q69" s="7"/>
      <c r="R69" s="7" t="s">
        <v>728</v>
      </c>
      <c r="S69" s="115">
        <v>10</v>
      </c>
      <c r="T69" s="116">
        <v>25</v>
      </c>
      <c r="U69" s="116" t="str">
        <f t="shared" si="12"/>
        <v>0</v>
      </c>
      <c r="V69" s="116">
        <f t="shared" si="13"/>
        <v>0</v>
      </c>
      <c r="W69" s="19"/>
      <c r="X69" s="10"/>
      <c r="Y69" s="7" t="s">
        <v>738</v>
      </c>
      <c r="Z69" s="7" t="s">
        <v>737</v>
      </c>
      <c r="AA69" s="7" t="s">
        <v>522</v>
      </c>
      <c r="AB69" s="11">
        <v>0</v>
      </c>
      <c r="AC69" s="11">
        <v>0</v>
      </c>
      <c r="AD69" s="8">
        <v>1</v>
      </c>
      <c r="AE69" s="8">
        <v>1</v>
      </c>
      <c r="AF69" s="12" t="s">
        <v>174</v>
      </c>
      <c r="AG69" s="12">
        <v>0</v>
      </c>
      <c r="AH69" s="12">
        <v>0</v>
      </c>
      <c r="AI69" s="12">
        <v>3</v>
      </c>
      <c r="AJ69" s="12">
        <v>2</v>
      </c>
      <c r="AK69" s="13">
        <f t="shared" si="49"/>
        <v>9.8273585604361571E-2</v>
      </c>
      <c r="AL69" s="50">
        <f t="shared" ref="AL69:AL100" si="58">AK69*S69</f>
        <v>0.98273585604361569</v>
      </c>
      <c r="AM69" s="11">
        <f t="shared" si="50"/>
        <v>0</v>
      </c>
      <c r="AN69" s="11">
        <f t="shared" si="51"/>
        <v>0</v>
      </c>
      <c r="AO69" s="7">
        <f t="shared" si="52"/>
        <v>1</v>
      </c>
      <c r="AP69" s="7">
        <f t="shared" si="53"/>
        <v>1</v>
      </c>
      <c r="AQ69" s="7">
        <v>1</v>
      </c>
      <c r="AR69" s="12" t="s">
        <v>183</v>
      </c>
      <c r="AS69" s="12">
        <f t="shared" si="54"/>
        <v>0</v>
      </c>
      <c r="AT69" s="12">
        <f t="shared" si="55"/>
        <v>0</v>
      </c>
      <c r="AU69" s="12">
        <f t="shared" si="56"/>
        <v>3</v>
      </c>
      <c r="AV69" s="12">
        <f t="shared" si="57"/>
        <v>2</v>
      </c>
      <c r="AW69" s="12">
        <v>1</v>
      </c>
      <c r="AX69" s="15">
        <f t="shared" si="46"/>
        <v>9.3480726278058507E-2</v>
      </c>
      <c r="AY69" s="16">
        <f t="shared" si="47"/>
        <v>2.3370181569514625</v>
      </c>
      <c r="AZ69" s="1">
        <f t="shared" si="14"/>
        <v>0</v>
      </c>
    </row>
    <row r="70" spans="1:52" ht="165" customHeight="1" thickTop="1" thickBot="1" x14ac:dyDescent="0.35">
      <c r="A70" s="103"/>
      <c r="B70" s="104"/>
      <c r="C70" s="91"/>
      <c r="D70" s="5" t="s">
        <v>3</v>
      </c>
      <c r="E70" s="48">
        <v>4</v>
      </c>
      <c r="F70" s="7" t="s">
        <v>4</v>
      </c>
      <c r="G70" s="7" t="s">
        <v>727</v>
      </c>
      <c r="H70" s="88"/>
      <c r="I70" s="7"/>
      <c r="J70" s="68" t="s">
        <v>990</v>
      </c>
      <c r="K70" s="8" t="s">
        <v>529</v>
      </c>
      <c r="L70" s="7" t="s">
        <v>776</v>
      </c>
      <c r="M70" s="7"/>
      <c r="N70" s="7"/>
      <c r="O70" s="7"/>
      <c r="P70" s="7"/>
      <c r="Q70" s="7"/>
      <c r="R70" s="7" t="s">
        <v>728</v>
      </c>
      <c r="S70" s="115">
        <v>10</v>
      </c>
      <c r="T70" s="116">
        <v>25</v>
      </c>
      <c r="U70" s="116" t="str">
        <f t="shared" ref="U70:U133" si="59">+IF(O70=0,"0",IF(O70=1,"1",IF(O70=1,"3",IF(O70=2,"3",IF(O70=3,"3",IF(O70=4,"3",IF(O70&gt;4,"6")))))))</f>
        <v>0</v>
      </c>
      <c r="V70" s="116">
        <f t="shared" ref="V70:V133" si="60">+U70*T70*S70</f>
        <v>0</v>
      </c>
      <c r="W70" s="7" t="s">
        <v>177</v>
      </c>
      <c r="X70" s="10"/>
      <c r="Y70" s="7" t="s">
        <v>121</v>
      </c>
      <c r="Z70" s="7" t="s">
        <v>739</v>
      </c>
      <c r="AA70" s="7" t="s">
        <v>522</v>
      </c>
      <c r="AB70" s="8">
        <v>1</v>
      </c>
      <c r="AC70" s="11">
        <v>0</v>
      </c>
      <c r="AD70" s="8">
        <v>1</v>
      </c>
      <c r="AE70" s="8">
        <v>1</v>
      </c>
      <c r="AF70" s="12" t="s">
        <v>173</v>
      </c>
      <c r="AG70" s="12">
        <v>2</v>
      </c>
      <c r="AH70" s="12">
        <v>0</v>
      </c>
      <c r="AI70" s="12">
        <v>2</v>
      </c>
      <c r="AJ70" s="12">
        <v>2</v>
      </c>
      <c r="AK70" s="13">
        <f t="shared" si="49"/>
        <v>6.6216221121227683E-4</v>
      </c>
      <c r="AL70" s="50">
        <f t="shared" si="58"/>
        <v>6.6216221121227683E-3</v>
      </c>
      <c r="AM70" s="7">
        <f t="shared" si="50"/>
        <v>1</v>
      </c>
      <c r="AN70" s="11">
        <f t="shared" si="51"/>
        <v>0</v>
      </c>
      <c r="AO70" s="7">
        <f t="shared" si="52"/>
        <v>1</v>
      </c>
      <c r="AP70" s="7">
        <f t="shared" si="53"/>
        <v>1</v>
      </c>
      <c r="AQ70" s="7">
        <v>1</v>
      </c>
      <c r="AR70" s="12" t="s">
        <v>180</v>
      </c>
      <c r="AS70" s="12">
        <f t="shared" si="54"/>
        <v>2</v>
      </c>
      <c r="AT70" s="12">
        <f t="shared" si="55"/>
        <v>0</v>
      </c>
      <c r="AU70" s="12">
        <f t="shared" si="56"/>
        <v>2</v>
      </c>
      <c r="AV70" s="12">
        <f t="shared" si="57"/>
        <v>2</v>
      </c>
      <c r="AW70" s="12">
        <v>4</v>
      </c>
      <c r="AX70" s="15">
        <f t="shared" si="46"/>
        <v>5.4213256584560905E-4</v>
      </c>
      <c r="AY70" s="16">
        <f t="shared" si="47"/>
        <v>1.3553314146140227E-2</v>
      </c>
      <c r="AZ70" s="1">
        <f t="shared" ref="AZ70:AZ133" si="61">AY70*AL70*U70</f>
        <v>0</v>
      </c>
    </row>
    <row r="71" spans="1:52" ht="165" customHeight="1" thickTop="1" thickBot="1" x14ac:dyDescent="0.35">
      <c r="A71" s="103"/>
      <c r="B71" s="104"/>
      <c r="C71" s="91"/>
      <c r="D71" s="5" t="s">
        <v>3</v>
      </c>
      <c r="E71" s="48">
        <v>4</v>
      </c>
      <c r="F71" s="7" t="s">
        <v>4</v>
      </c>
      <c r="G71" s="7" t="s">
        <v>727</v>
      </c>
      <c r="H71" s="88"/>
      <c r="I71" s="7"/>
      <c r="J71" s="68" t="s">
        <v>990</v>
      </c>
      <c r="K71" s="8" t="s">
        <v>459</v>
      </c>
      <c r="L71" s="7" t="s">
        <v>777</v>
      </c>
      <c r="M71" s="7"/>
      <c r="N71" s="7"/>
      <c r="O71" s="7"/>
      <c r="P71" s="7"/>
      <c r="Q71" s="7"/>
      <c r="R71" s="7" t="s">
        <v>84</v>
      </c>
      <c r="S71" s="115">
        <v>10</v>
      </c>
      <c r="T71" s="116">
        <v>25</v>
      </c>
      <c r="U71" s="116" t="str">
        <f t="shared" si="59"/>
        <v>0</v>
      </c>
      <c r="V71" s="116">
        <f t="shared" si="60"/>
        <v>0</v>
      </c>
      <c r="W71" s="7" t="s">
        <v>178</v>
      </c>
      <c r="X71" s="10"/>
      <c r="Y71" s="7" t="s">
        <v>504</v>
      </c>
      <c r="Z71" s="7" t="s">
        <v>503</v>
      </c>
      <c r="AA71" s="7" t="s">
        <v>88</v>
      </c>
      <c r="AB71" s="8">
        <v>1</v>
      </c>
      <c r="AC71" s="11">
        <v>0</v>
      </c>
      <c r="AD71" s="8">
        <v>1</v>
      </c>
      <c r="AE71" s="8">
        <v>1</v>
      </c>
      <c r="AF71" s="12" t="s">
        <v>173</v>
      </c>
      <c r="AG71" s="12">
        <v>1</v>
      </c>
      <c r="AH71" s="12">
        <v>0</v>
      </c>
      <c r="AI71" s="12">
        <v>3</v>
      </c>
      <c r="AJ71" s="12">
        <v>3</v>
      </c>
      <c r="AK71" s="13">
        <f t="shared" si="49"/>
        <v>5.0924307926991956E-3</v>
      </c>
      <c r="AL71" s="50">
        <f t="shared" si="58"/>
        <v>5.0924307926991957E-2</v>
      </c>
      <c r="AM71" s="7">
        <f t="shared" si="50"/>
        <v>1</v>
      </c>
      <c r="AN71" s="11">
        <f t="shared" si="51"/>
        <v>0</v>
      </c>
      <c r="AO71" s="7">
        <f t="shared" si="52"/>
        <v>1</v>
      </c>
      <c r="AP71" s="7">
        <f t="shared" si="53"/>
        <v>1</v>
      </c>
      <c r="AQ71" s="7">
        <v>1</v>
      </c>
      <c r="AR71" s="12" t="s">
        <v>180</v>
      </c>
      <c r="AS71" s="12">
        <f t="shared" si="54"/>
        <v>1</v>
      </c>
      <c r="AT71" s="12">
        <f t="shared" si="55"/>
        <v>0</v>
      </c>
      <c r="AU71" s="12">
        <f t="shared" si="56"/>
        <v>3</v>
      </c>
      <c r="AV71" s="12">
        <f t="shared" si="57"/>
        <v>3</v>
      </c>
      <c r="AW71" s="12">
        <v>4</v>
      </c>
      <c r="AX71" s="15">
        <f t="shared" si="46"/>
        <v>4.1693296979041167E-3</v>
      </c>
      <c r="AY71" s="16">
        <f t="shared" si="47"/>
        <v>0.10423324244760292</v>
      </c>
      <c r="AZ71" s="1">
        <f t="shared" si="61"/>
        <v>0</v>
      </c>
    </row>
    <row r="72" spans="1:52" ht="165" customHeight="1" thickTop="1" thickBot="1" x14ac:dyDescent="0.35">
      <c r="A72" s="103"/>
      <c r="B72" s="104"/>
      <c r="C72" s="91"/>
      <c r="D72" s="5" t="s">
        <v>3</v>
      </c>
      <c r="E72" s="48">
        <v>4</v>
      </c>
      <c r="F72" s="7" t="s">
        <v>4</v>
      </c>
      <c r="G72" s="7" t="s">
        <v>727</v>
      </c>
      <c r="H72" s="88"/>
      <c r="I72" s="7"/>
      <c r="J72" s="68" t="s">
        <v>990</v>
      </c>
      <c r="K72" s="8" t="s">
        <v>542</v>
      </c>
      <c r="L72" s="7" t="s">
        <v>778</v>
      </c>
      <c r="M72" s="7"/>
      <c r="N72" s="7"/>
      <c r="O72" s="7"/>
      <c r="P72" s="7"/>
      <c r="Q72" s="7"/>
      <c r="R72" s="7" t="s">
        <v>86</v>
      </c>
      <c r="S72" s="115">
        <v>6</v>
      </c>
      <c r="T72" s="116">
        <v>4</v>
      </c>
      <c r="U72" s="116" t="str">
        <f t="shared" si="59"/>
        <v>0</v>
      </c>
      <c r="V72" s="116">
        <f t="shared" si="60"/>
        <v>0</v>
      </c>
      <c r="W72" s="19"/>
      <c r="X72" s="10"/>
      <c r="Y72" s="19"/>
      <c r="Z72" s="7" t="s">
        <v>508</v>
      </c>
      <c r="AA72" s="7" t="s">
        <v>92</v>
      </c>
      <c r="AB72" s="11">
        <v>0</v>
      </c>
      <c r="AC72" s="11">
        <v>0</v>
      </c>
      <c r="AD72" s="8">
        <v>0</v>
      </c>
      <c r="AE72" s="8">
        <v>1</v>
      </c>
      <c r="AF72" s="12" t="s">
        <v>175</v>
      </c>
      <c r="AG72" s="12">
        <v>0</v>
      </c>
      <c r="AH72" s="12">
        <v>0</v>
      </c>
      <c r="AI72" s="12">
        <v>0</v>
      </c>
      <c r="AJ72" s="12">
        <v>2</v>
      </c>
      <c r="AK72" s="13">
        <f t="shared" si="49"/>
        <v>0.80251879796247849</v>
      </c>
      <c r="AL72" s="49">
        <f t="shared" si="58"/>
        <v>4.8151127877748712</v>
      </c>
      <c r="AM72" s="7">
        <f t="shared" si="50"/>
        <v>0</v>
      </c>
      <c r="AN72" s="11">
        <f t="shared" si="51"/>
        <v>0</v>
      </c>
      <c r="AO72" s="7">
        <f t="shared" si="52"/>
        <v>0</v>
      </c>
      <c r="AP72" s="7">
        <f t="shared" si="53"/>
        <v>1</v>
      </c>
      <c r="AQ72" s="8">
        <v>1</v>
      </c>
      <c r="AR72" s="12" t="s">
        <v>183</v>
      </c>
      <c r="AS72" s="12">
        <f t="shared" si="54"/>
        <v>0</v>
      </c>
      <c r="AT72" s="12">
        <f t="shared" si="55"/>
        <v>0</v>
      </c>
      <c r="AU72" s="12">
        <f t="shared" si="56"/>
        <v>0</v>
      </c>
      <c r="AV72" s="12">
        <f t="shared" si="57"/>
        <v>2</v>
      </c>
      <c r="AW72" s="12">
        <v>4</v>
      </c>
      <c r="AX72" s="15">
        <f t="shared" si="46"/>
        <v>0.65704681981505675</v>
      </c>
      <c r="AY72" s="16">
        <f t="shared" si="47"/>
        <v>2.628187279260227</v>
      </c>
      <c r="AZ72" s="1">
        <f t="shared" si="61"/>
        <v>0</v>
      </c>
    </row>
    <row r="73" spans="1:52" ht="165" customHeight="1" thickTop="1" thickBot="1" x14ac:dyDescent="0.35">
      <c r="A73" s="103"/>
      <c r="B73" s="104"/>
      <c r="C73" s="91"/>
      <c r="D73" s="5" t="s">
        <v>3</v>
      </c>
      <c r="E73" s="48">
        <v>4</v>
      </c>
      <c r="F73" s="7" t="s">
        <v>4</v>
      </c>
      <c r="G73" s="7" t="s">
        <v>727</v>
      </c>
      <c r="H73" s="88"/>
      <c r="I73" s="7"/>
      <c r="J73" s="68" t="s">
        <v>990</v>
      </c>
      <c r="K73" s="8" t="s">
        <v>684</v>
      </c>
      <c r="L73" s="7" t="s">
        <v>776</v>
      </c>
      <c r="M73" s="7"/>
      <c r="N73" s="7"/>
      <c r="O73" s="7"/>
      <c r="P73" s="7"/>
      <c r="Q73" s="7"/>
      <c r="R73" s="7" t="s">
        <v>79</v>
      </c>
      <c r="S73" s="115">
        <v>6</v>
      </c>
      <c r="T73" s="116">
        <v>25</v>
      </c>
      <c r="U73" s="116" t="str">
        <f t="shared" si="59"/>
        <v>0</v>
      </c>
      <c r="V73" s="116">
        <f t="shared" si="60"/>
        <v>0</v>
      </c>
      <c r="W73" s="7" t="s">
        <v>509</v>
      </c>
      <c r="X73" s="10"/>
      <c r="Y73" s="7" t="s">
        <v>510</v>
      </c>
      <c r="Z73" s="7" t="s">
        <v>511</v>
      </c>
      <c r="AA73" s="7" t="s">
        <v>80</v>
      </c>
      <c r="AB73" s="8">
        <v>1</v>
      </c>
      <c r="AC73" s="11">
        <v>0</v>
      </c>
      <c r="AD73" s="8">
        <v>1</v>
      </c>
      <c r="AE73" s="8">
        <v>1</v>
      </c>
      <c r="AF73" s="12" t="s">
        <v>173</v>
      </c>
      <c r="AG73" s="12">
        <v>1</v>
      </c>
      <c r="AH73" s="12">
        <v>0</v>
      </c>
      <c r="AI73" s="12">
        <v>3</v>
      </c>
      <c r="AJ73" s="12">
        <v>1</v>
      </c>
      <c r="AK73" s="13">
        <f t="shared" si="49"/>
        <v>6.3455595129091168E-3</v>
      </c>
      <c r="AL73" s="50">
        <f t="shared" si="58"/>
        <v>3.8073357077454698E-2</v>
      </c>
      <c r="AM73" s="7">
        <f t="shared" si="50"/>
        <v>1</v>
      </c>
      <c r="AN73" s="11">
        <f t="shared" si="51"/>
        <v>0</v>
      </c>
      <c r="AO73" s="7">
        <f t="shared" si="52"/>
        <v>1</v>
      </c>
      <c r="AP73" s="7">
        <f t="shared" si="53"/>
        <v>1</v>
      </c>
      <c r="AQ73" s="7">
        <v>1</v>
      </c>
      <c r="AR73" s="12" t="s">
        <v>183</v>
      </c>
      <c r="AS73" s="12">
        <f t="shared" si="54"/>
        <v>1</v>
      </c>
      <c r="AT73" s="12">
        <f t="shared" si="55"/>
        <v>0</v>
      </c>
      <c r="AU73" s="12">
        <f t="shared" si="56"/>
        <v>3</v>
      </c>
      <c r="AV73" s="12">
        <f t="shared" si="57"/>
        <v>1</v>
      </c>
      <c r="AW73" s="12">
        <v>1</v>
      </c>
      <c r="AX73" s="15">
        <f t="shared" si="46"/>
        <v>6.03608292359957E-3</v>
      </c>
      <c r="AY73" s="16">
        <f t="shared" si="47"/>
        <v>0.15090207308998926</v>
      </c>
      <c r="AZ73" s="1">
        <f t="shared" si="61"/>
        <v>0</v>
      </c>
    </row>
    <row r="74" spans="1:52" ht="189" customHeight="1" thickTop="1" thickBot="1" x14ac:dyDescent="0.35">
      <c r="A74" s="103"/>
      <c r="B74" s="104"/>
      <c r="C74" s="91"/>
      <c r="D74" s="5" t="s">
        <v>3</v>
      </c>
      <c r="E74" s="48">
        <v>4</v>
      </c>
      <c r="F74" s="7" t="s">
        <v>4</v>
      </c>
      <c r="G74" s="7" t="s">
        <v>727</v>
      </c>
      <c r="H74" s="88"/>
      <c r="I74" s="7"/>
      <c r="J74" s="68" t="s">
        <v>990</v>
      </c>
      <c r="K74" s="8" t="s">
        <v>683</v>
      </c>
      <c r="L74" s="7" t="s">
        <v>776</v>
      </c>
      <c r="M74" s="7"/>
      <c r="N74" s="7"/>
      <c r="O74" s="7"/>
      <c r="P74" s="7"/>
      <c r="Q74" s="7"/>
      <c r="R74" s="7" t="s">
        <v>83</v>
      </c>
      <c r="S74" s="115">
        <v>6</v>
      </c>
      <c r="T74" s="116">
        <v>7</v>
      </c>
      <c r="U74" s="116" t="str">
        <f t="shared" si="59"/>
        <v>0</v>
      </c>
      <c r="V74" s="116">
        <f t="shared" si="60"/>
        <v>0</v>
      </c>
      <c r="W74" s="19"/>
      <c r="X74" s="10"/>
      <c r="Y74" s="7" t="s">
        <v>182</v>
      </c>
      <c r="Z74" s="7" t="s">
        <v>743</v>
      </c>
      <c r="AA74" s="7" t="s">
        <v>94</v>
      </c>
      <c r="AB74" s="11">
        <v>0</v>
      </c>
      <c r="AC74" s="11">
        <v>0</v>
      </c>
      <c r="AD74" s="8">
        <v>1</v>
      </c>
      <c r="AE74" s="8">
        <v>1</v>
      </c>
      <c r="AF74" s="12" t="s">
        <v>174</v>
      </c>
      <c r="AG74" s="12">
        <v>0</v>
      </c>
      <c r="AH74" s="12">
        <v>0</v>
      </c>
      <c r="AI74" s="12">
        <v>2</v>
      </c>
      <c r="AJ74" s="12">
        <v>3</v>
      </c>
      <c r="AK74" s="13">
        <f t="shared" si="49"/>
        <v>0.17728440996987782</v>
      </c>
      <c r="AL74" s="50">
        <f t="shared" si="58"/>
        <v>1.0637064598192669</v>
      </c>
      <c r="AM74" s="7">
        <f t="shared" si="50"/>
        <v>0</v>
      </c>
      <c r="AN74" s="11">
        <f t="shared" si="51"/>
        <v>0</v>
      </c>
      <c r="AO74" s="7">
        <f t="shared" si="52"/>
        <v>1</v>
      </c>
      <c r="AP74" s="7">
        <f t="shared" si="53"/>
        <v>1</v>
      </c>
      <c r="AQ74" s="7">
        <v>1</v>
      </c>
      <c r="AR74" s="12" t="s">
        <v>183</v>
      </c>
      <c r="AS74" s="12">
        <f t="shared" si="54"/>
        <v>0</v>
      </c>
      <c r="AT74" s="12">
        <f t="shared" si="55"/>
        <v>0</v>
      </c>
      <c r="AU74" s="12">
        <f t="shared" si="56"/>
        <v>2</v>
      </c>
      <c r="AV74" s="12">
        <f t="shared" si="57"/>
        <v>3</v>
      </c>
      <c r="AW74" s="12">
        <v>1</v>
      </c>
      <c r="AX74" s="15">
        <f t="shared" si="46"/>
        <v>0.16863814726859552</v>
      </c>
      <c r="AY74" s="16">
        <f t="shared" si="47"/>
        <v>1.1804670308801686</v>
      </c>
      <c r="AZ74" s="1">
        <f t="shared" si="61"/>
        <v>0</v>
      </c>
    </row>
    <row r="75" spans="1:52" ht="231.75" customHeight="1" thickTop="1" thickBot="1" x14ac:dyDescent="0.35">
      <c r="A75" s="103"/>
      <c r="B75" s="104"/>
      <c r="C75" s="91"/>
      <c r="D75" s="5" t="s">
        <v>3</v>
      </c>
      <c r="E75" s="48">
        <v>4</v>
      </c>
      <c r="F75" s="7" t="s">
        <v>4</v>
      </c>
      <c r="G75" s="7" t="s">
        <v>754</v>
      </c>
      <c r="H75" s="88"/>
      <c r="I75" s="7"/>
      <c r="J75" s="68" t="s">
        <v>991</v>
      </c>
      <c r="K75" s="7" t="s">
        <v>771</v>
      </c>
      <c r="L75" s="7" t="s">
        <v>809</v>
      </c>
      <c r="M75" s="7"/>
      <c r="N75" s="7"/>
      <c r="O75" s="7"/>
      <c r="P75" s="7"/>
      <c r="Q75" s="7"/>
      <c r="R75" s="7" t="s">
        <v>728</v>
      </c>
      <c r="S75" s="115">
        <v>10</v>
      </c>
      <c r="T75" s="116">
        <v>7</v>
      </c>
      <c r="U75" s="116" t="str">
        <f t="shared" si="59"/>
        <v>0</v>
      </c>
      <c r="V75" s="116">
        <f t="shared" si="60"/>
        <v>0</v>
      </c>
      <c r="W75" s="7" t="s">
        <v>741</v>
      </c>
      <c r="X75" s="10"/>
      <c r="Y75" s="7" t="s">
        <v>755</v>
      </c>
      <c r="Z75" s="7" t="s">
        <v>742</v>
      </c>
      <c r="AA75" s="7" t="s">
        <v>744</v>
      </c>
      <c r="AB75" s="11">
        <v>1</v>
      </c>
      <c r="AC75" s="11">
        <v>0</v>
      </c>
      <c r="AD75" s="8">
        <v>1</v>
      </c>
      <c r="AE75" s="8">
        <v>1</v>
      </c>
      <c r="AF75" s="12" t="s">
        <v>173</v>
      </c>
      <c r="AG75" s="12">
        <v>1</v>
      </c>
      <c r="AH75" s="12">
        <v>0</v>
      </c>
      <c r="AI75" s="12">
        <v>2</v>
      </c>
      <c r="AJ75" s="12">
        <v>2</v>
      </c>
      <c r="AK75" s="13">
        <f t="shared" ref="AK75:AK84" si="62">1/EXP(AB$4*AG75)^3*1/EXP(AC$4*AH75)^1.9*1/EXP(AD$4*AI75)^1.4*1/EXP(AE$4*AJ75)^1.1</f>
        <v>1.1447315850505711E-2</v>
      </c>
      <c r="AL75" s="50">
        <f t="shared" si="58"/>
        <v>0.1144731585050571</v>
      </c>
      <c r="AM75" s="7">
        <f t="shared" ref="AM75:AM84" si="63">+AB75</f>
        <v>1</v>
      </c>
      <c r="AN75" s="11">
        <f t="shared" ref="AN75:AN84" si="64">+AC75</f>
        <v>0</v>
      </c>
      <c r="AO75" s="7">
        <f t="shared" ref="AO75:AO84" si="65">+AD75</f>
        <v>1</v>
      </c>
      <c r="AP75" s="7">
        <f t="shared" ref="AP75:AP84" si="66">+AE75</f>
        <v>1</v>
      </c>
      <c r="AQ75" s="7">
        <v>1</v>
      </c>
      <c r="AR75" s="12" t="s">
        <v>180</v>
      </c>
      <c r="AS75" s="12">
        <f t="shared" ref="AS75:AS84" si="67">AG75</f>
        <v>1</v>
      </c>
      <c r="AT75" s="12">
        <f t="shared" ref="AT75:AT84" si="68">AH75</f>
        <v>0</v>
      </c>
      <c r="AU75" s="12">
        <f t="shared" ref="AU75:AU84" si="69">AI75</f>
        <v>2</v>
      </c>
      <c r="AV75" s="12">
        <f t="shared" ref="AV75:AV84" si="70">AJ75</f>
        <v>2</v>
      </c>
      <c r="AW75" s="12">
        <v>1</v>
      </c>
      <c r="AX75" s="15">
        <f t="shared" si="46"/>
        <v>1.0889023668554447E-2</v>
      </c>
      <c r="AY75" s="16">
        <f t="shared" si="47"/>
        <v>7.6223165679881133E-2</v>
      </c>
      <c r="AZ75" s="1">
        <f t="shared" si="61"/>
        <v>0</v>
      </c>
    </row>
    <row r="76" spans="1:52" ht="225.75" customHeight="1" thickTop="1" thickBot="1" x14ac:dyDescent="0.35">
      <c r="A76" s="103"/>
      <c r="B76" s="104"/>
      <c r="C76" s="91"/>
      <c r="D76" s="5" t="s">
        <v>3</v>
      </c>
      <c r="E76" s="48">
        <v>4</v>
      </c>
      <c r="F76" s="7" t="s">
        <v>4</v>
      </c>
      <c r="G76" s="7" t="s">
        <v>754</v>
      </c>
      <c r="H76" s="88"/>
      <c r="I76" s="7"/>
      <c r="J76" s="68" t="s">
        <v>991</v>
      </c>
      <c r="K76" s="7" t="s">
        <v>782</v>
      </c>
      <c r="L76" s="7" t="s">
        <v>740</v>
      </c>
      <c r="M76" s="7"/>
      <c r="N76" s="7"/>
      <c r="O76" s="7"/>
      <c r="P76" s="7"/>
      <c r="Q76" s="7"/>
      <c r="R76" s="7" t="s">
        <v>745</v>
      </c>
      <c r="S76" s="115">
        <v>6</v>
      </c>
      <c r="T76" s="116">
        <v>4</v>
      </c>
      <c r="U76" s="116" t="str">
        <f t="shared" si="59"/>
        <v>0</v>
      </c>
      <c r="V76" s="116">
        <f t="shared" si="60"/>
        <v>0</v>
      </c>
      <c r="W76" s="10"/>
      <c r="X76" s="10"/>
      <c r="Y76" s="7" t="s">
        <v>732</v>
      </c>
      <c r="Z76" s="7" t="s">
        <v>733</v>
      </c>
      <c r="AA76" s="7" t="s">
        <v>734</v>
      </c>
      <c r="AB76" s="11">
        <v>0</v>
      </c>
      <c r="AC76" s="11">
        <v>0</v>
      </c>
      <c r="AD76" s="8">
        <v>1</v>
      </c>
      <c r="AE76" s="8">
        <v>1</v>
      </c>
      <c r="AF76" s="12" t="s">
        <v>174</v>
      </c>
      <c r="AG76" s="12">
        <v>0</v>
      </c>
      <c r="AH76" s="12">
        <v>0</v>
      </c>
      <c r="AI76" s="12">
        <v>1</v>
      </c>
      <c r="AJ76" s="12">
        <v>1</v>
      </c>
      <c r="AK76" s="13">
        <f t="shared" si="62"/>
        <v>0.444858066222941</v>
      </c>
      <c r="AL76" s="50">
        <f t="shared" si="58"/>
        <v>2.6691483973376462</v>
      </c>
      <c r="AM76" s="7">
        <f t="shared" si="63"/>
        <v>0</v>
      </c>
      <c r="AN76" s="11">
        <f t="shared" si="64"/>
        <v>0</v>
      </c>
      <c r="AO76" s="7">
        <f t="shared" si="65"/>
        <v>1</v>
      </c>
      <c r="AP76" s="7">
        <f t="shared" si="66"/>
        <v>1</v>
      </c>
      <c r="AQ76" s="7">
        <v>1</v>
      </c>
      <c r="AR76" s="12" t="s">
        <v>183</v>
      </c>
      <c r="AS76" s="12">
        <f t="shared" si="67"/>
        <v>0</v>
      </c>
      <c r="AT76" s="12">
        <f t="shared" si="68"/>
        <v>0</v>
      </c>
      <c r="AU76" s="12">
        <f t="shared" si="69"/>
        <v>1</v>
      </c>
      <c r="AV76" s="12">
        <f t="shared" si="70"/>
        <v>1</v>
      </c>
      <c r="AW76" s="12">
        <v>1</v>
      </c>
      <c r="AX76" s="15">
        <f t="shared" si="46"/>
        <v>0.42316208231774866</v>
      </c>
      <c r="AY76" s="16">
        <f t="shared" si="47"/>
        <v>1.6926483292709946</v>
      </c>
      <c r="AZ76" s="1">
        <f t="shared" si="61"/>
        <v>0</v>
      </c>
    </row>
    <row r="77" spans="1:52" ht="225.75" customHeight="1" thickTop="1" thickBot="1" x14ac:dyDescent="0.35">
      <c r="A77" s="103"/>
      <c r="B77" s="104"/>
      <c r="C77" s="91"/>
      <c r="D77" s="5" t="s">
        <v>3</v>
      </c>
      <c r="E77" s="48">
        <v>4</v>
      </c>
      <c r="F77" s="7" t="s">
        <v>4</v>
      </c>
      <c r="G77" s="7" t="s">
        <v>754</v>
      </c>
      <c r="H77" s="88"/>
      <c r="I77" s="7"/>
      <c r="J77" s="68" t="s">
        <v>991</v>
      </c>
      <c r="K77" s="7" t="s">
        <v>746</v>
      </c>
      <c r="L77" s="7" t="s">
        <v>747</v>
      </c>
      <c r="M77" s="7"/>
      <c r="N77" s="7"/>
      <c r="O77" s="7"/>
      <c r="P77" s="7"/>
      <c r="Q77" s="7"/>
      <c r="R77" s="7" t="s">
        <v>748</v>
      </c>
      <c r="S77" s="115">
        <v>10</v>
      </c>
      <c r="T77" s="116">
        <v>7</v>
      </c>
      <c r="U77" s="116" t="str">
        <f t="shared" si="59"/>
        <v>0</v>
      </c>
      <c r="V77" s="116">
        <f t="shared" si="60"/>
        <v>0</v>
      </c>
      <c r="W77" s="7" t="s">
        <v>749</v>
      </c>
      <c r="X77" s="10"/>
      <c r="Y77" s="7" t="s">
        <v>750</v>
      </c>
      <c r="Z77" s="7" t="s">
        <v>751</v>
      </c>
      <c r="AA77" s="7" t="s">
        <v>752</v>
      </c>
      <c r="AB77" s="11">
        <v>1</v>
      </c>
      <c r="AC77" s="11">
        <v>0</v>
      </c>
      <c r="AD77" s="8">
        <v>1</v>
      </c>
      <c r="AE77" s="8">
        <v>1</v>
      </c>
      <c r="AF77" s="12" t="s">
        <v>173</v>
      </c>
      <c r="AG77" s="12">
        <v>1</v>
      </c>
      <c r="AH77" s="12">
        <v>0</v>
      </c>
      <c r="AI77" s="12">
        <v>1</v>
      </c>
      <c r="AJ77" s="12">
        <v>1</v>
      </c>
      <c r="AK77" s="13">
        <f t="shared" si="62"/>
        <v>2.5732512726359943E-2</v>
      </c>
      <c r="AL77" s="50">
        <f t="shared" si="58"/>
        <v>0.25732512726359946</v>
      </c>
      <c r="AM77" s="7">
        <f t="shared" si="63"/>
        <v>1</v>
      </c>
      <c r="AN77" s="11">
        <f t="shared" si="64"/>
        <v>0</v>
      </c>
      <c r="AO77" s="7">
        <f t="shared" si="65"/>
        <v>1</v>
      </c>
      <c r="AP77" s="7">
        <f t="shared" si="66"/>
        <v>1</v>
      </c>
      <c r="AQ77" s="7">
        <v>1</v>
      </c>
      <c r="AR77" s="12" t="s">
        <v>183</v>
      </c>
      <c r="AS77" s="12">
        <f t="shared" si="67"/>
        <v>1</v>
      </c>
      <c r="AT77" s="12">
        <f t="shared" si="68"/>
        <v>0</v>
      </c>
      <c r="AU77" s="12">
        <f t="shared" si="69"/>
        <v>1</v>
      </c>
      <c r="AV77" s="12">
        <f t="shared" si="70"/>
        <v>1</v>
      </c>
      <c r="AW77" s="12">
        <v>2</v>
      </c>
      <c r="AX77" s="15">
        <f t="shared" si="46"/>
        <v>2.3283740374897E-2</v>
      </c>
      <c r="AY77" s="16">
        <f t="shared" si="47"/>
        <v>0.162986182624279</v>
      </c>
      <c r="AZ77" s="1">
        <f t="shared" si="61"/>
        <v>0</v>
      </c>
    </row>
    <row r="78" spans="1:52" ht="225.75" customHeight="1" thickTop="1" thickBot="1" x14ac:dyDescent="0.35">
      <c r="A78" s="103"/>
      <c r="B78" s="104"/>
      <c r="C78" s="91"/>
      <c r="D78" s="5" t="s">
        <v>3</v>
      </c>
      <c r="E78" s="52">
        <v>5</v>
      </c>
      <c r="F78" s="7" t="s">
        <v>4</v>
      </c>
      <c r="G78" s="7" t="s">
        <v>793</v>
      </c>
      <c r="H78" s="88"/>
      <c r="I78" s="7"/>
      <c r="J78" s="68" t="s">
        <v>992</v>
      </c>
      <c r="K78" s="7" t="s">
        <v>771</v>
      </c>
      <c r="L78" s="7" t="s">
        <v>740</v>
      </c>
      <c r="M78" s="7"/>
      <c r="N78" s="7"/>
      <c r="O78" s="7"/>
      <c r="P78" s="7"/>
      <c r="Q78" s="7"/>
      <c r="R78" s="7" t="s">
        <v>728</v>
      </c>
      <c r="S78" s="115">
        <v>10</v>
      </c>
      <c r="T78" s="116">
        <v>7</v>
      </c>
      <c r="U78" s="116" t="str">
        <f t="shared" si="59"/>
        <v>0</v>
      </c>
      <c r="V78" s="116">
        <f t="shared" si="60"/>
        <v>0</v>
      </c>
      <c r="W78" s="7" t="s">
        <v>741</v>
      </c>
      <c r="X78" s="10"/>
      <c r="Y78" s="7" t="s">
        <v>755</v>
      </c>
      <c r="Z78" s="7" t="s">
        <v>742</v>
      </c>
      <c r="AA78" s="7" t="s">
        <v>744</v>
      </c>
      <c r="AB78" s="11">
        <v>1</v>
      </c>
      <c r="AC78" s="11">
        <v>0</v>
      </c>
      <c r="AD78" s="8">
        <v>1</v>
      </c>
      <c r="AE78" s="8">
        <v>1</v>
      </c>
      <c r="AF78" s="12" t="s">
        <v>173</v>
      </c>
      <c r="AG78" s="12">
        <v>1</v>
      </c>
      <c r="AH78" s="12">
        <v>0</v>
      </c>
      <c r="AI78" s="12">
        <v>2</v>
      </c>
      <c r="AJ78" s="12">
        <v>2</v>
      </c>
      <c r="AK78" s="13">
        <f t="shared" si="62"/>
        <v>1.1447315850505711E-2</v>
      </c>
      <c r="AL78" s="51">
        <f t="shared" si="58"/>
        <v>0.1144731585050571</v>
      </c>
      <c r="AM78" s="7">
        <f t="shared" si="63"/>
        <v>1</v>
      </c>
      <c r="AN78" s="11">
        <f t="shared" si="64"/>
        <v>0</v>
      </c>
      <c r="AO78" s="7">
        <f t="shared" si="65"/>
        <v>1</v>
      </c>
      <c r="AP78" s="7">
        <f t="shared" si="66"/>
        <v>1</v>
      </c>
      <c r="AQ78" s="7">
        <v>1</v>
      </c>
      <c r="AR78" s="12" t="s">
        <v>180</v>
      </c>
      <c r="AS78" s="12">
        <f t="shared" si="67"/>
        <v>1</v>
      </c>
      <c r="AT78" s="12">
        <f t="shared" si="68"/>
        <v>0</v>
      </c>
      <c r="AU78" s="12">
        <f t="shared" si="69"/>
        <v>2</v>
      </c>
      <c r="AV78" s="12">
        <f t="shared" si="70"/>
        <v>2</v>
      </c>
      <c r="AW78" s="12">
        <v>1</v>
      </c>
      <c r="AX78" s="15">
        <f t="shared" si="46"/>
        <v>1.0889023668554447E-2</v>
      </c>
      <c r="AY78" s="16">
        <f t="shared" si="47"/>
        <v>7.6223165679881133E-2</v>
      </c>
      <c r="AZ78" s="1">
        <f t="shared" si="61"/>
        <v>0</v>
      </c>
    </row>
    <row r="79" spans="1:52" ht="225.75" customHeight="1" thickTop="1" thickBot="1" x14ac:dyDescent="0.35">
      <c r="A79" s="103"/>
      <c r="B79" s="104"/>
      <c r="C79" s="91"/>
      <c r="D79" s="5" t="s">
        <v>3</v>
      </c>
      <c r="E79" s="52">
        <v>6</v>
      </c>
      <c r="F79" s="7" t="s">
        <v>4</v>
      </c>
      <c r="G79" s="7"/>
      <c r="H79" s="88"/>
      <c r="I79" s="7"/>
      <c r="J79" s="68" t="s">
        <v>992</v>
      </c>
      <c r="K79" s="7" t="s">
        <v>782</v>
      </c>
      <c r="L79" s="7" t="s">
        <v>740</v>
      </c>
      <c r="M79" s="7"/>
      <c r="N79" s="7"/>
      <c r="O79" s="7"/>
      <c r="P79" s="7"/>
      <c r="Q79" s="7"/>
      <c r="R79" s="7" t="s">
        <v>745</v>
      </c>
      <c r="S79" s="115">
        <v>6</v>
      </c>
      <c r="T79" s="116">
        <v>4</v>
      </c>
      <c r="U79" s="116" t="str">
        <f t="shared" si="59"/>
        <v>0</v>
      </c>
      <c r="V79" s="116">
        <f t="shared" si="60"/>
        <v>0</v>
      </c>
      <c r="W79" s="10"/>
      <c r="X79" s="10"/>
      <c r="Y79" s="7" t="s">
        <v>732</v>
      </c>
      <c r="Z79" s="7" t="s">
        <v>733</v>
      </c>
      <c r="AA79" s="7" t="s">
        <v>734</v>
      </c>
      <c r="AB79" s="11">
        <v>0</v>
      </c>
      <c r="AC79" s="11">
        <v>0</v>
      </c>
      <c r="AD79" s="8">
        <v>1</v>
      </c>
      <c r="AE79" s="8">
        <v>1</v>
      </c>
      <c r="AF79" s="12" t="s">
        <v>174</v>
      </c>
      <c r="AG79" s="12">
        <v>0</v>
      </c>
      <c r="AH79" s="12">
        <v>0</v>
      </c>
      <c r="AI79" s="12">
        <v>1</v>
      </c>
      <c r="AJ79" s="12">
        <v>1</v>
      </c>
      <c r="AK79" s="13">
        <f t="shared" si="62"/>
        <v>0.444858066222941</v>
      </c>
      <c r="AL79" s="51">
        <f t="shared" si="58"/>
        <v>2.6691483973376462</v>
      </c>
      <c r="AM79" s="7">
        <f t="shared" si="63"/>
        <v>0</v>
      </c>
      <c r="AN79" s="11">
        <f t="shared" si="64"/>
        <v>0</v>
      </c>
      <c r="AO79" s="7">
        <f t="shared" si="65"/>
        <v>1</v>
      </c>
      <c r="AP79" s="7">
        <f t="shared" si="66"/>
        <v>1</v>
      </c>
      <c r="AQ79" s="7">
        <v>1</v>
      </c>
      <c r="AR79" s="12" t="s">
        <v>183</v>
      </c>
      <c r="AS79" s="12">
        <f t="shared" si="67"/>
        <v>0</v>
      </c>
      <c r="AT79" s="12">
        <f t="shared" si="68"/>
        <v>0</v>
      </c>
      <c r="AU79" s="12">
        <f t="shared" si="69"/>
        <v>1</v>
      </c>
      <c r="AV79" s="12">
        <f t="shared" si="70"/>
        <v>1</v>
      </c>
      <c r="AW79" s="12">
        <v>1</v>
      </c>
      <c r="AX79" s="15">
        <f t="shared" si="46"/>
        <v>0.42316208231774866</v>
      </c>
      <c r="AY79" s="16">
        <f t="shared" si="47"/>
        <v>1.6926483292709946</v>
      </c>
      <c r="AZ79" s="1">
        <f t="shared" si="61"/>
        <v>0</v>
      </c>
    </row>
    <row r="80" spans="1:52" ht="240" customHeight="1" thickTop="1" thickBot="1" x14ac:dyDescent="0.35">
      <c r="A80" s="103"/>
      <c r="B80" s="104"/>
      <c r="C80" s="91"/>
      <c r="D80" s="5" t="s">
        <v>3</v>
      </c>
      <c r="E80" s="52">
        <v>7</v>
      </c>
      <c r="F80" s="7" t="s">
        <v>4</v>
      </c>
      <c r="G80" s="7"/>
      <c r="H80" s="88"/>
      <c r="I80" s="7"/>
      <c r="J80" s="68" t="s">
        <v>992</v>
      </c>
      <c r="K80" s="7" t="s">
        <v>746</v>
      </c>
      <c r="L80" s="7" t="s">
        <v>747</v>
      </c>
      <c r="M80" s="7"/>
      <c r="N80" s="7"/>
      <c r="O80" s="7"/>
      <c r="P80" s="7"/>
      <c r="Q80" s="7"/>
      <c r="R80" s="7" t="s">
        <v>748</v>
      </c>
      <c r="S80" s="115">
        <v>10</v>
      </c>
      <c r="T80" s="116">
        <v>7</v>
      </c>
      <c r="U80" s="116" t="str">
        <f t="shared" si="59"/>
        <v>0</v>
      </c>
      <c r="V80" s="116">
        <f t="shared" si="60"/>
        <v>0</v>
      </c>
      <c r="W80" s="7" t="s">
        <v>749</v>
      </c>
      <c r="X80" s="10"/>
      <c r="Y80" s="7" t="s">
        <v>750</v>
      </c>
      <c r="Z80" s="7" t="s">
        <v>751</v>
      </c>
      <c r="AA80" s="7" t="s">
        <v>752</v>
      </c>
      <c r="AB80" s="11">
        <v>1</v>
      </c>
      <c r="AC80" s="11">
        <v>0</v>
      </c>
      <c r="AD80" s="8">
        <v>1</v>
      </c>
      <c r="AE80" s="8">
        <v>1</v>
      </c>
      <c r="AF80" s="12" t="s">
        <v>173</v>
      </c>
      <c r="AG80" s="12">
        <v>1</v>
      </c>
      <c r="AH80" s="12">
        <v>0</v>
      </c>
      <c r="AI80" s="12">
        <v>1</v>
      </c>
      <c r="AJ80" s="12">
        <v>1</v>
      </c>
      <c r="AK80" s="13">
        <f t="shared" si="62"/>
        <v>2.5732512726359943E-2</v>
      </c>
      <c r="AL80" s="51">
        <f t="shared" si="58"/>
        <v>0.25732512726359946</v>
      </c>
      <c r="AM80" s="7">
        <f t="shared" si="63"/>
        <v>1</v>
      </c>
      <c r="AN80" s="11">
        <f t="shared" si="64"/>
        <v>0</v>
      </c>
      <c r="AO80" s="7">
        <f t="shared" si="65"/>
        <v>1</v>
      </c>
      <c r="AP80" s="7">
        <f t="shared" si="66"/>
        <v>1</v>
      </c>
      <c r="AQ80" s="7">
        <v>1</v>
      </c>
      <c r="AR80" s="12" t="s">
        <v>183</v>
      </c>
      <c r="AS80" s="12">
        <f t="shared" si="67"/>
        <v>1</v>
      </c>
      <c r="AT80" s="12">
        <f t="shared" si="68"/>
        <v>0</v>
      </c>
      <c r="AU80" s="12">
        <f t="shared" si="69"/>
        <v>1</v>
      </c>
      <c r="AV80" s="12">
        <f t="shared" si="70"/>
        <v>1</v>
      </c>
      <c r="AW80" s="12">
        <v>2</v>
      </c>
      <c r="AX80" s="15">
        <f t="shared" si="46"/>
        <v>2.3283740374897E-2</v>
      </c>
      <c r="AY80" s="16">
        <f t="shared" ref="AY80:AY121" si="71">AX80*T80</f>
        <v>0.162986182624279</v>
      </c>
      <c r="AZ80" s="1">
        <f t="shared" si="61"/>
        <v>0</v>
      </c>
    </row>
    <row r="81" spans="1:52" ht="179.25" customHeight="1" thickTop="1" thickBot="1" x14ac:dyDescent="0.35">
      <c r="A81" s="103"/>
      <c r="B81" s="104"/>
      <c r="C81" s="91"/>
      <c r="D81" s="5" t="s">
        <v>3</v>
      </c>
      <c r="E81" s="48">
        <v>4</v>
      </c>
      <c r="F81" s="7" t="s">
        <v>4</v>
      </c>
      <c r="G81" s="8" t="s">
        <v>763</v>
      </c>
      <c r="H81" s="88"/>
      <c r="I81" s="7"/>
      <c r="J81" s="68" t="s">
        <v>993</v>
      </c>
      <c r="K81" s="7" t="s">
        <v>771</v>
      </c>
      <c r="L81" s="7" t="s">
        <v>555</v>
      </c>
      <c r="M81" s="7"/>
      <c r="N81" s="7"/>
      <c r="O81" s="7"/>
      <c r="P81" s="7"/>
      <c r="Q81" s="7"/>
      <c r="R81" s="7" t="s">
        <v>728</v>
      </c>
      <c r="S81" s="115">
        <v>10</v>
      </c>
      <c r="T81" s="116">
        <v>25</v>
      </c>
      <c r="U81" s="116" t="str">
        <f t="shared" si="59"/>
        <v>0</v>
      </c>
      <c r="V81" s="116">
        <f t="shared" si="60"/>
        <v>0</v>
      </c>
      <c r="W81" s="19"/>
      <c r="X81" s="19"/>
      <c r="Y81" s="7" t="s">
        <v>559</v>
      </c>
      <c r="Z81" s="7" t="s">
        <v>560</v>
      </c>
      <c r="AA81" s="7" t="s">
        <v>523</v>
      </c>
      <c r="AB81" s="11">
        <v>0</v>
      </c>
      <c r="AC81" s="11">
        <v>0</v>
      </c>
      <c r="AD81" s="8">
        <v>1</v>
      </c>
      <c r="AE81" s="8">
        <v>1</v>
      </c>
      <c r="AF81" s="12" t="s">
        <v>174</v>
      </c>
      <c r="AG81" s="12">
        <v>0</v>
      </c>
      <c r="AH81" s="12">
        <v>0</v>
      </c>
      <c r="AI81" s="12">
        <v>3</v>
      </c>
      <c r="AJ81" s="12">
        <v>2</v>
      </c>
      <c r="AK81" s="13">
        <f t="shared" si="62"/>
        <v>9.8273585604361571E-2</v>
      </c>
      <c r="AL81" s="50">
        <f t="shared" si="58"/>
        <v>0.98273585604361569</v>
      </c>
      <c r="AM81" s="11">
        <f t="shared" si="63"/>
        <v>0</v>
      </c>
      <c r="AN81" s="11">
        <f t="shared" si="64"/>
        <v>0</v>
      </c>
      <c r="AO81" s="7">
        <f t="shared" si="65"/>
        <v>1</v>
      </c>
      <c r="AP81" s="7">
        <f t="shared" si="66"/>
        <v>1</v>
      </c>
      <c r="AQ81" s="7">
        <v>1</v>
      </c>
      <c r="AR81" s="12" t="s">
        <v>183</v>
      </c>
      <c r="AS81" s="12">
        <f t="shared" si="67"/>
        <v>0</v>
      </c>
      <c r="AT81" s="12">
        <f t="shared" si="68"/>
        <v>0</v>
      </c>
      <c r="AU81" s="12">
        <f t="shared" si="69"/>
        <v>3</v>
      </c>
      <c r="AV81" s="12">
        <f t="shared" si="70"/>
        <v>2</v>
      </c>
      <c r="AW81" s="12">
        <v>3</v>
      </c>
      <c r="AX81" s="15">
        <f t="shared" si="46"/>
        <v>8.4584859001564747E-2</v>
      </c>
      <c r="AY81" s="16">
        <f t="shared" si="71"/>
        <v>2.1146214750391188</v>
      </c>
      <c r="AZ81" s="1">
        <f t="shared" si="61"/>
        <v>0</v>
      </c>
    </row>
    <row r="82" spans="1:52" ht="207.75" customHeight="1" thickTop="1" thickBot="1" x14ac:dyDescent="0.35">
      <c r="A82" s="103"/>
      <c r="B82" s="104"/>
      <c r="C82" s="91"/>
      <c r="D82" s="5" t="s">
        <v>3</v>
      </c>
      <c r="E82" s="48">
        <v>4</v>
      </c>
      <c r="F82" s="7" t="s">
        <v>4</v>
      </c>
      <c r="G82" s="8" t="s">
        <v>763</v>
      </c>
      <c r="H82" s="88"/>
      <c r="I82" s="7"/>
      <c r="J82" s="68" t="s">
        <v>993</v>
      </c>
      <c r="K82" s="7" t="s">
        <v>764</v>
      </c>
      <c r="L82" s="7" t="s">
        <v>740</v>
      </c>
      <c r="M82" s="7"/>
      <c r="N82" s="7"/>
      <c r="O82" s="7"/>
      <c r="P82" s="7"/>
      <c r="Q82" s="7"/>
      <c r="R82" s="7" t="s">
        <v>745</v>
      </c>
      <c r="S82" s="115">
        <v>6</v>
      </c>
      <c r="T82" s="116">
        <v>4</v>
      </c>
      <c r="U82" s="116" t="str">
        <f t="shared" si="59"/>
        <v>0</v>
      </c>
      <c r="V82" s="116">
        <f t="shared" si="60"/>
        <v>0</v>
      </c>
      <c r="W82" s="10"/>
      <c r="X82" s="10"/>
      <c r="Y82" s="7" t="s">
        <v>732</v>
      </c>
      <c r="Z82" s="7" t="s">
        <v>733</v>
      </c>
      <c r="AA82" s="7" t="s">
        <v>734</v>
      </c>
      <c r="AB82" s="11">
        <v>0</v>
      </c>
      <c r="AC82" s="11">
        <v>0</v>
      </c>
      <c r="AD82" s="8">
        <v>1</v>
      </c>
      <c r="AE82" s="8">
        <v>1</v>
      </c>
      <c r="AF82" s="12" t="s">
        <v>174</v>
      </c>
      <c r="AG82" s="12">
        <v>0</v>
      </c>
      <c r="AH82" s="12">
        <v>0</v>
      </c>
      <c r="AI82" s="12">
        <v>1</v>
      </c>
      <c r="AJ82" s="12">
        <v>1</v>
      </c>
      <c r="AK82" s="13">
        <f t="shared" si="62"/>
        <v>0.444858066222941</v>
      </c>
      <c r="AL82" s="50">
        <f t="shared" si="58"/>
        <v>2.6691483973376462</v>
      </c>
      <c r="AM82" s="7">
        <f t="shared" si="63"/>
        <v>0</v>
      </c>
      <c r="AN82" s="11">
        <f t="shared" si="64"/>
        <v>0</v>
      </c>
      <c r="AO82" s="7">
        <f t="shared" si="65"/>
        <v>1</v>
      </c>
      <c r="AP82" s="7">
        <f t="shared" si="66"/>
        <v>1</v>
      </c>
      <c r="AQ82" s="7">
        <v>1</v>
      </c>
      <c r="AR82" s="12" t="s">
        <v>183</v>
      </c>
      <c r="AS82" s="12">
        <f t="shared" si="67"/>
        <v>0</v>
      </c>
      <c r="AT82" s="12">
        <f t="shared" si="68"/>
        <v>0</v>
      </c>
      <c r="AU82" s="12">
        <f t="shared" si="69"/>
        <v>1</v>
      </c>
      <c r="AV82" s="12">
        <f t="shared" si="70"/>
        <v>1</v>
      </c>
      <c r="AW82" s="12">
        <v>1</v>
      </c>
      <c r="AX82" s="15">
        <f t="shared" si="46"/>
        <v>0.42316208231774866</v>
      </c>
      <c r="AY82" s="16">
        <f t="shared" si="71"/>
        <v>1.6926483292709946</v>
      </c>
      <c r="AZ82" s="1">
        <f t="shared" si="61"/>
        <v>0</v>
      </c>
    </row>
    <row r="83" spans="1:52" ht="231" customHeight="1" thickTop="1" thickBot="1" x14ac:dyDescent="0.35">
      <c r="A83" s="103"/>
      <c r="B83" s="104"/>
      <c r="C83" s="91"/>
      <c r="D83" s="5" t="s">
        <v>3</v>
      </c>
      <c r="E83" s="52">
        <v>5</v>
      </c>
      <c r="F83" s="7" t="s">
        <v>4</v>
      </c>
      <c r="G83" s="8" t="s">
        <v>794</v>
      </c>
      <c r="H83" s="88"/>
      <c r="I83" s="7"/>
      <c r="J83" s="68" t="s">
        <v>994</v>
      </c>
      <c r="K83" s="7" t="s">
        <v>771</v>
      </c>
      <c r="L83" s="7" t="s">
        <v>555</v>
      </c>
      <c r="M83" s="7"/>
      <c r="N83" s="7"/>
      <c r="O83" s="7"/>
      <c r="P83" s="7"/>
      <c r="Q83" s="7"/>
      <c r="R83" s="7" t="s">
        <v>728</v>
      </c>
      <c r="S83" s="115">
        <v>10</v>
      </c>
      <c r="T83" s="116">
        <v>25</v>
      </c>
      <c r="U83" s="116" t="str">
        <f t="shared" si="59"/>
        <v>0</v>
      </c>
      <c r="V83" s="116">
        <f t="shared" si="60"/>
        <v>0</v>
      </c>
      <c r="W83" s="19"/>
      <c r="X83" s="19"/>
      <c r="Y83" s="7" t="s">
        <v>559</v>
      </c>
      <c r="Z83" s="7" t="s">
        <v>560</v>
      </c>
      <c r="AA83" s="7" t="s">
        <v>523</v>
      </c>
      <c r="AB83" s="11">
        <v>0</v>
      </c>
      <c r="AC83" s="11">
        <v>0</v>
      </c>
      <c r="AD83" s="8">
        <v>1</v>
      </c>
      <c r="AE83" s="8">
        <v>1</v>
      </c>
      <c r="AF83" s="12" t="s">
        <v>174</v>
      </c>
      <c r="AG83" s="12">
        <v>0</v>
      </c>
      <c r="AH83" s="12">
        <v>0</v>
      </c>
      <c r="AI83" s="12">
        <v>3</v>
      </c>
      <c r="AJ83" s="12">
        <v>2</v>
      </c>
      <c r="AK83" s="13">
        <f t="shared" si="62"/>
        <v>9.8273585604361571E-2</v>
      </c>
      <c r="AL83" s="51">
        <f t="shared" si="58"/>
        <v>0.98273585604361569</v>
      </c>
      <c r="AM83" s="11">
        <f t="shared" si="63"/>
        <v>0</v>
      </c>
      <c r="AN83" s="11">
        <f t="shared" si="64"/>
        <v>0</v>
      </c>
      <c r="AO83" s="7">
        <f t="shared" si="65"/>
        <v>1</v>
      </c>
      <c r="AP83" s="7">
        <f t="shared" si="66"/>
        <v>1</v>
      </c>
      <c r="AQ83" s="7">
        <v>1</v>
      </c>
      <c r="AR83" s="12" t="s">
        <v>183</v>
      </c>
      <c r="AS83" s="12">
        <f t="shared" si="67"/>
        <v>0</v>
      </c>
      <c r="AT83" s="12">
        <f t="shared" si="68"/>
        <v>0</v>
      </c>
      <c r="AU83" s="12">
        <f t="shared" si="69"/>
        <v>3</v>
      </c>
      <c r="AV83" s="12">
        <f t="shared" si="70"/>
        <v>2</v>
      </c>
      <c r="AW83" s="12">
        <v>3</v>
      </c>
      <c r="AX83" s="15">
        <f t="shared" si="46"/>
        <v>8.4584859001564747E-2</v>
      </c>
      <c r="AY83" s="16">
        <f t="shared" si="71"/>
        <v>2.1146214750391188</v>
      </c>
      <c r="AZ83" s="1">
        <f t="shared" si="61"/>
        <v>0</v>
      </c>
    </row>
    <row r="84" spans="1:52" ht="229.5" customHeight="1" thickTop="1" thickBot="1" x14ac:dyDescent="0.35">
      <c r="A84" s="103"/>
      <c r="B84" s="104"/>
      <c r="C84" s="91"/>
      <c r="D84" s="5" t="s">
        <v>3</v>
      </c>
      <c r="E84" s="52">
        <v>6</v>
      </c>
      <c r="F84" s="7" t="s">
        <v>4</v>
      </c>
      <c r="G84" s="8" t="s">
        <v>794</v>
      </c>
      <c r="H84" s="88"/>
      <c r="I84" s="7"/>
      <c r="J84" s="68" t="s">
        <v>994</v>
      </c>
      <c r="K84" s="7" t="s">
        <v>764</v>
      </c>
      <c r="L84" s="7" t="s">
        <v>740</v>
      </c>
      <c r="M84" s="7"/>
      <c r="N84" s="7"/>
      <c r="O84" s="7"/>
      <c r="P84" s="7"/>
      <c r="Q84" s="7"/>
      <c r="R84" s="7" t="s">
        <v>745</v>
      </c>
      <c r="S84" s="115">
        <v>6</v>
      </c>
      <c r="T84" s="116">
        <v>4</v>
      </c>
      <c r="U84" s="116" t="str">
        <f t="shared" si="59"/>
        <v>0</v>
      </c>
      <c r="V84" s="116">
        <f t="shared" si="60"/>
        <v>0</v>
      </c>
      <c r="W84" s="10"/>
      <c r="X84" s="10"/>
      <c r="Y84" s="7" t="s">
        <v>732</v>
      </c>
      <c r="Z84" s="7" t="s">
        <v>733</v>
      </c>
      <c r="AA84" s="7" t="s">
        <v>734</v>
      </c>
      <c r="AB84" s="11">
        <v>0</v>
      </c>
      <c r="AC84" s="11">
        <v>0</v>
      </c>
      <c r="AD84" s="8">
        <v>1</v>
      </c>
      <c r="AE84" s="8">
        <v>1</v>
      </c>
      <c r="AF84" s="12" t="s">
        <v>174</v>
      </c>
      <c r="AG84" s="12">
        <v>0</v>
      </c>
      <c r="AH84" s="12">
        <v>0</v>
      </c>
      <c r="AI84" s="12">
        <v>1</v>
      </c>
      <c r="AJ84" s="12">
        <v>1</v>
      </c>
      <c r="AK84" s="13">
        <f t="shared" si="62"/>
        <v>0.444858066222941</v>
      </c>
      <c r="AL84" s="51">
        <f t="shared" si="58"/>
        <v>2.6691483973376462</v>
      </c>
      <c r="AM84" s="7">
        <f t="shared" si="63"/>
        <v>0</v>
      </c>
      <c r="AN84" s="11">
        <f t="shared" si="64"/>
        <v>0</v>
      </c>
      <c r="AO84" s="7">
        <f t="shared" si="65"/>
        <v>1</v>
      </c>
      <c r="AP84" s="7">
        <f t="shared" si="66"/>
        <v>1</v>
      </c>
      <c r="AQ84" s="7">
        <v>1</v>
      </c>
      <c r="AR84" s="12" t="s">
        <v>183</v>
      </c>
      <c r="AS84" s="12">
        <f t="shared" si="67"/>
        <v>0</v>
      </c>
      <c r="AT84" s="12">
        <f t="shared" si="68"/>
        <v>0</v>
      </c>
      <c r="AU84" s="12">
        <f t="shared" si="69"/>
        <v>1</v>
      </c>
      <c r="AV84" s="12">
        <f t="shared" si="70"/>
        <v>1</v>
      </c>
      <c r="AW84" s="12">
        <v>1</v>
      </c>
      <c r="AX84" s="15">
        <f t="shared" si="46"/>
        <v>0.42316208231774866</v>
      </c>
      <c r="AY84" s="16">
        <f t="shared" si="71"/>
        <v>1.6926483292709946</v>
      </c>
      <c r="AZ84" s="1">
        <f t="shared" si="61"/>
        <v>0</v>
      </c>
    </row>
    <row r="85" spans="1:52" ht="232.5" customHeight="1" thickTop="1" thickBot="1" x14ac:dyDescent="0.35">
      <c r="A85" s="103"/>
      <c r="B85" s="104"/>
      <c r="C85" s="91"/>
      <c r="D85" s="5" t="s">
        <v>3</v>
      </c>
      <c r="E85" s="48">
        <v>4</v>
      </c>
      <c r="F85" s="7" t="s">
        <v>4</v>
      </c>
      <c r="G85" s="7" t="s">
        <v>753</v>
      </c>
      <c r="H85" s="88"/>
      <c r="I85" s="7"/>
      <c r="J85" s="69" t="s">
        <v>995</v>
      </c>
      <c r="K85" s="7" t="s">
        <v>771</v>
      </c>
      <c r="L85" s="7" t="s">
        <v>740</v>
      </c>
      <c r="M85" s="7"/>
      <c r="N85" s="7"/>
      <c r="O85" s="7"/>
      <c r="P85" s="7"/>
      <c r="Q85" s="7"/>
      <c r="R85" s="7" t="s">
        <v>728</v>
      </c>
      <c r="S85" s="115">
        <v>10</v>
      </c>
      <c r="T85" s="116">
        <v>7</v>
      </c>
      <c r="U85" s="116" t="str">
        <f t="shared" si="59"/>
        <v>0</v>
      </c>
      <c r="V85" s="116">
        <f t="shared" si="60"/>
        <v>0</v>
      </c>
      <c r="W85" s="7" t="s">
        <v>741</v>
      </c>
      <c r="X85" s="10"/>
      <c r="Y85" s="7" t="s">
        <v>755</v>
      </c>
      <c r="Z85" s="7" t="s">
        <v>742</v>
      </c>
      <c r="AA85" s="7" t="s">
        <v>744</v>
      </c>
      <c r="AB85" s="8">
        <v>1</v>
      </c>
      <c r="AC85" s="11">
        <v>0</v>
      </c>
      <c r="AD85" s="8">
        <v>1</v>
      </c>
      <c r="AE85" s="8">
        <v>1</v>
      </c>
      <c r="AF85" s="12" t="s">
        <v>173</v>
      </c>
      <c r="AG85" s="12">
        <v>1</v>
      </c>
      <c r="AH85" s="12">
        <v>0</v>
      </c>
      <c r="AI85" s="12">
        <v>2</v>
      </c>
      <c r="AJ85" s="12">
        <v>2</v>
      </c>
      <c r="AK85" s="13">
        <f>1/EXP(AA$4*AG85)^3*1/EXP(AB$4*AH85)^1.9*1/EXP(AC$4*AI85)^1.4*1/EXP(AD$4*AJ85)^1.1</f>
        <v>4.0762203978366225E-2</v>
      </c>
      <c r="AL85" s="50">
        <f t="shared" si="58"/>
        <v>0.40762203978366224</v>
      </c>
      <c r="AM85" s="7">
        <f>AB85</f>
        <v>1</v>
      </c>
      <c r="AN85" s="11">
        <f t="shared" ref="AN85:AP86" si="72">+AC85</f>
        <v>0</v>
      </c>
      <c r="AO85" s="7">
        <f t="shared" si="72"/>
        <v>1</v>
      </c>
      <c r="AP85" s="7">
        <f t="shared" si="72"/>
        <v>1</v>
      </c>
      <c r="AQ85" s="7">
        <v>1</v>
      </c>
      <c r="AR85" s="12" t="s">
        <v>180</v>
      </c>
      <c r="AS85" s="12">
        <f t="shared" ref="AS85:AV86" si="73">AG85</f>
        <v>1</v>
      </c>
      <c r="AT85" s="12">
        <f t="shared" si="73"/>
        <v>0</v>
      </c>
      <c r="AU85" s="12">
        <f t="shared" si="73"/>
        <v>2</v>
      </c>
      <c r="AV85" s="12">
        <f t="shared" si="73"/>
        <v>2</v>
      </c>
      <c r="AW85" s="12">
        <v>1</v>
      </c>
      <c r="AX85" s="15">
        <f>1/EXP(AL$4*AS85)^3*1/EXP(AM$4*AT85)^1.9*1/EXP(AN$4*AU85)^1.4*1/EXP(AO$4*AV85)^1.1*1/EXP(AP$4*AW85)^1</f>
        <v>3.6883167401240015E-2</v>
      </c>
      <c r="AY85" s="16">
        <f t="shared" si="71"/>
        <v>0.25818217180868008</v>
      </c>
      <c r="AZ85" s="1">
        <f t="shared" si="61"/>
        <v>0</v>
      </c>
    </row>
    <row r="86" spans="1:52" ht="232.5" customHeight="1" thickTop="1" thickBot="1" x14ac:dyDescent="0.35">
      <c r="A86" s="103"/>
      <c r="B86" s="104"/>
      <c r="C86" s="91"/>
      <c r="D86" s="5" t="s">
        <v>3</v>
      </c>
      <c r="E86" s="48">
        <v>4</v>
      </c>
      <c r="F86" s="7" t="s">
        <v>4</v>
      </c>
      <c r="G86" s="7" t="s">
        <v>753</v>
      </c>
      <c r="H86" s="88"/>
      <c r="I86" s="7"/>
      <c r="J86" s="69" t="s">
        <v>995</v>
      </c>
      <c r="K86" s="7" t="s">
        <v>782</v>
      </c>
      <c r="L86" s="7" t="s">
        <v>740</v>
      </c>
      <c r="M86" s="7"/>
      <c r="N86" s="7"/>
      <c r="O86" s="7"/>
      <c r="P86" s="7"/>
      <c r="Q86" s="7"/>
      <c r="R86" s="7" t="s">
        <v>745</v>
      </c>
      <c r="S86" s="115">
        <v>6</v>
      </c>
      <c r="T86" s="116">
        <v>4</v>
      </c>
      <c r="U86" s="116" t="str">
        <f t="shared" si="59"/>
        <v>0</v>
      </c>
      <c r="V86" s="116">
        <f t="shared" si="60"/>
        <v>0</v>
      </c>
      <c r="W86" s="10"/>
      <c r="X86" s="10"/>
      <c r="Y86" s="7" t="s">
        <v>732</v>
      </c>
      <c r="Z86" s="7" t="s">
        <v>733</v>
      </c>
      <c r="AA86" s="7" t="s">
        <v>734</v>
      </c>
      <c r="AB86" s="11">
        <v>0</v>
      </c>
      <c r="AC86" s="11">
        <v>0</v>
      </c>
      <c r="AD86" s="8">
        <v>1</v>
      </c>
      <c r="AE86" s="8">
        <v>1</v>
      </c>
      <c r="AF86" s="12" t="s">
        <v>174</v>
      </c>
      <c r="AG86" s="12">
        <v>0</v>
      </c>
      <c r="AH86" s="12">
        <v>0</v>
      </c>
      <c r="AI86" s="12">
        <v>1</v>
      </c>
      <c r="AJ86" s="12">
        <v>1</v>
      </c>
      <c r="AK86" s="13">
        <f>1/EXP(AA$4*AG86)^3*1/EXP(AB$4*AH86)^1.9*1/EXP(AC$4*AI86)^1.4*1/EXP(AD$4*AJ86)^1.1</f>
        <v>0.20189651799465541</v>
      </c>
      <c r="AL86" s="50">
        <f t="shared" si="58"/>
        <v>1.2113791079679324</v>
      </c>
      <c r="AM86" s="7">
        <f>AB86</f>
        <v>0</v>
      </c>
      <c r="AN86" s="11">
        <f t="shared" si="72"/>
        <v>0</v>
      </c>
      <c r="AO86" s="7">
        <f t="shared" si="72"/>
        <v>1</v>
      </c>
      <c r="AP86" s="7">
        <f t="shared" si="72"/>
        <v>1</v>
      </c>
      <c r="AQ86" s="7">
        <v>1</v>
      </c>
      <c r="AR86" s="12" t="s">
        <v>183</v>
      </c>
      <c r="AS86" s="12">
        <f t="shared" si="73"/>
        <v>0</v>
      </c>
      <c r="AT86" s="12">
        <f t="shared" si="73"/>
        <v>0</v>
      </c>
      <c r="AU86" s="12">
        <f t="shared" si="73"/>
        <v>1</v>
      </c>
      <c r="AV86" s="12">
        <f t="shared" si="73"/>
        <v>1</v>
      </c>
      <c r="AW86" s="12">
        <v>1</v>
      </c>
      <c r="AX86" s="15">
        <f>1/EXP(AL$4*AS86)^3*1/EXP(AM$4*AT86)^1.9*1/EXP(AN$4*AU86)^1.4*1/EXP(AO$4*AV86)^1.1*1/EXP(AP$4*AW86)^1</f>
        <v>0.18268352405273464</v>
      </c>
      <c r="AY86" s="16">
        <f t="shared" si="71"/>
        <v>0.73073409621093854</v>
      </c>
      <c r="AZ86" s="1">
        <f t="shared" si="61"/>
        <v>0</v>
      </c>
    </row>
    <row r="87" spans="1:52" ht="249" customHeight="1" thickTop="1" thickBot="1" x14ac:dyDescent="0.35">
      <c r="A87" s="103"/>
      <c r="B87" s="104"/>
      <c r="C87" s="91"/>
      <c r="D87" s="5" t="s">
        <v>3</v>
      </c>
      <c r="E87" s="48">
        <v>4</v>
      </c>
      <c r="F87" s="7" t="s">
        <v>4</v>
      </c>
      <c r="G87" s="7" t="s">
        <v>792</v>
      </c>
      <c r="H87" s="88"/>
      <c r="I87" s="7"/>
      <c r="J87" s="68" t="s">
        <v>996</v>
      </c>
      <c r="K87" s="7" t="s">
        <v>771</v>
      </c>
      <c r="L87" s="7" t="s">
        <v>785</v>
      </c>
      <c r="M87" s="7"/>
      <c r="N87" s="7"/>
      <c r="O87" s="7"/>
      <c r="P87" s="7"/>
      <c r="Q87" s="7"/>
      <c r="R87" s="7" t="s">
        <v>728</v>
      </c>
      <c r="S87" s="115">
        <v>10</v>
      </c>
      <c r="T87" s="116">
        <v>25</v>
      </c>
      <c r="U87" s="116" t="str">
        <f t="shared" si="59"/>
        <v>0</v>
      </c>
      <c r="V87" s="116">
        <f t="shared" si="60"/>
        <v>0</v>
      </c>
      <c r="W87" s="7" t="s">
        <v>772</v>
      </c>
      <c r="X87" s="19"/>
      <c r="Y87" s="7" t="s">
        <v>773</v>
      </c>
      <c r="Z87" s="7" t="s">
        <v>774</v>
      </c>
      <c r="AA87" s="7" t="s">
        <v>775</v>
      </c>
      <c r="AB87" s="8">
        <v>1</v>
      </c>
      <c r="AC87" s="11">
        <v>0</v>
      </c>
      <c r="AD87" s="8">
        <v>1</v>
      </c>
      <c r="AE87" s="8">
        <v>1</v>
      </c>
      <c r="AF87" s="12" t="s">
        <v>173</v>
      </c>
      <c r="AG87" s="12">
        <v>1</v>
      </c>
      <c r="AH87" s="12">
        <v>0</v>
      </c>
      <c r="AI87" s="12">
        <v>2</v>
      </c>
      <c r="AJ87" s="12">
        <v>3</v>
      </c>
      <c r="AK87" s="13">
        <f>1/EXP(AB$4*AG87)^3*1/EXP(AC$4*AH87)^1.9*1/EXP(AD$4*AI87)^1.4*1/EXP(AE$4*AJ87)^1.1</f>
        <v>1.0254896296404026E-2</v>
      </c>
      <c r="AL87" s="50">
        <f t="shared" si="58"/>
        <v>0.10254896296404026</v>
      </c>
      <c r="AM87" s="11">
        <f t="shared" ref="AM87:AP90" si="74">+AB87</f>
        <v>1</v>
      </c>
      <c r="AN87" s="11">
        <f t="shared" si="74"/>
        <v>0</v>
      </c>
      <c r="AO87" s="7">
        <f t="shared" si="74"/>
        <v>1</v>
      </c>
      <c r="AP87" s="7">
        <f t="shared" si="74"/>
        <v>1</v>
      </c>
      <c r="AQ87" s="7">
        <v>1</v>
      </c>
      <c r="AR87" s="12" t="s">
        <v>180</v>
      </c>
      <c r="AS87" s="12">
        <f t="shared" ref="AS87:AU90" si="75">AG87</f>
        <v>1</v>
      </c>
      <c r="AT87" s="12">
        <f t="shared" si="75"/>
        <v>0</v>
      </c>
      <c r="AU87" s="12">
        <f t="shared" si="75"/>
        <v>2</v>
      </c>
      <c r="AV87" s="12">
        <f t="shared" ref="AV87:AV92" si="76">AJ87</f>
        <v>3</v>
      </c>
      <c r="AW87" s="12">
        <v>1</v>
      </c>
      <c r="AX87" s="15">
        <f>1/EXP(AM$4*AS87)^3*1/EXP(AN$4*AT87)^1.9*1/EXP(AO$4*AU87)^1.4*1/EXP(AP$4*AV87)^1.1*1/EXP(AQ$4*AW87)^1</f>
        <v>9.754759102342905E-3</v>
      </c>
      <c r="AY87" s="16">
        <f t="shared" si="71"/>
        <v>0.24386897755857262</v>
      </c>
      <c r="AZ87" s="1">
        <f t="shared" si="61"/>
        <v>0</v>
      </c>
    </row>
    <row r="88" spans="1:52" ht="249" customHeight="1" thickTop="1" thickBot="1" x14ac:dyDescent="0.35">
      <c r="A88" s="103"/>
      <c r="B88" s="104"/>
      <c r="C88" s="91"/>
      <c r="D88" s="5" t="s">
        <v>3</v>
      </c>
      <c r="E88" s="48">
        <v>4</v>
      </c>
      <c r="F88" s="7" t="s">
        <v>4</v>
      </c>
      <c r="G88" s="7" t="s">
        <v>789</v>
      </c>
      <c r="H88" s="88"/>
      <c r="I88" s="7"/>
      <c r="J88" s="68" t="s">
        <v>996</v>
      </c>
      <c r="K88" s="7" t="s">
        <v>771</v>
      </c>
      <c r="L88" s="7" t="s">
        <v>555</v>
      </c>
      <c r="M88" s="7"/>
      <c r="N88" s="7"/>
      <c r="O88" s="7"/>
      <c r="P88" s="7"/>
      <c r="Q88" s="7"/>
      <c r="R88" s="7" t="s">
        <v>728</v>
      </c>
      <c r="S88" s="115">
        <v>10</v>
      </c>
      <c r="T88" s="116">
        <v>25</v>
      </c>
      <c r="U88" s="116" t="str">
        <f t="shared" si="59"/>
        <v>0</v>
      </c>
      <c r="V88" s="116">
        <f t="shared" si="60"/>
        <v>0</v>
      </c>
      <c r="W88" s="19"/>
      <c r="X88" s="19"/>
      <c r="Y88" s="7" t="s">
        <v>559</v>
      </c>
      <c r="Z88" s="7" t="s">
        <v>560</v>
      </c>
      <c r="AA88" s="7" t="s">
        <v>523</v>
      </c>
      <c r="AB88" s="11">
        <v>0</v>
      </c>
      <c r="AC88" s="11">
        <v>0</v>
      </c>
      <c r="AD88" s="8">
        <v>1</v>
      </c>
      <c r="AE88" s="8">
        <v>1</v>
      </c>
      <c r="AF88" s="12" t="s">
        <v>174</v>
      </c>
      <c r="AG88" s="12">
        <v>0</v>
      </c>
      <c r="AH88" s="12">
        <v>0</v>
      </c>
      <c r="AI88" s="12">
        <v>3</v>
      </c>
      <c r="AJ88" s="12">
        <v>2</v>
      </c>
      <c r="AK88" s="13">
        <f>1/EXP(AB$4*AG88)^3*1/EXP(AC$4*AH88)^1.9*1/EXP(AD$4*AI88)^1.4*1/EXP(AE$4*AJ88)^1.1</f>
        <v>9.8273585604361571E-2</v>
      </c>
      <c r="AL88" s="50">
        <f t="shared" si="58"/>
        <v>0.98273585604361569</v>
      </c>
      <c r="AM88" s="11">
        <f t="shared" si="74"/>
        <v>0</v>
      </c>
      <c r="AN88" s="11">
        <f t="shared" si="74"/>
        <v>0</v>
      </c>
      <c r="AO88" s="7">
        <f t="shared" si="74"/>
        <v>1</v>
      </c>
      <c r="AP88" s="7">
        <f t="shared" si="74"/>
        <v>1</v>
      </c>
      <c r="AQ88" s="7">
        <v>1</v>
      </c>
      <c r="AR88" s="12" t="s">
        <v>183</v>
      </c>
      <c r="AS88" s="12">
        <f t="shared" si="75"/>
        <v>0</v>
      </c>
      <c r="AT88" s="12">
        <f t="shared" si="75"/>
        <v>0</v>
      </c>
      <c r="AU88" s="12">
        <f t="shared" si="75"/>
        <v>3</v>
      </c>
      <c r="AV88" s="12">
        <f t="shared" si="76"/>
        <v>2</v>
      </c>
      <c r="AW88" s="12">
        <v>2</v>
      </c>
      <c r="AX88" s="15">
        <f>1/EXP(AM$4*AS88)^3*1/EXP(AN$4*AT88)^1.9*1/EXP(AO$4*AU88)^1.4*1/EXP(AP$4*AV88)^1.1*1/EXP(AQ$4*AW88)^1</f>
        <v>8.8921617459386357E-2</v>
      </c>
      <c r="AY88" s="16">
        <f t="shared" si="71"/>
        <v>2.2230404364846588</v>
      </c>
      <c r="AZ88" s="1">
        <f t="shared" si="61"/>
        <v>0</v>
      </c>
    </row>
    <row r="89" spans="1:52" ht="249" customHeight="1" thickTop="1" thickBot="1" x14ac:dyDescent="0.35">
      <c r="A89" s="103"/>
      <c r="B89" s="104"/>
      <c r="C89" s="91"/>
      <c r="D89" s="5" t="s">
        <v>3</v>
      </c>
      <c r="E89" s="48">
        <v>4</v>
      </c>
      <c r="F89" s="7" t="s">
        <v>4</v>
      </c>
      <c r="G89" s="7" t="s">
        <v>792</v>
      </c>
      <c r="H89" s="88"/>
      <c r="I89" s="7"/>
      <c r="J89" s="68" t="s">
        <v>996</v>
      </c>
      <c r="K89" s="7" t="s">
        <v>659</v>
      </c>
      <c r="L89" s="7" t="s">
        <v>795</v>
      </c>
      <c r="M89" s="7"/>
      <c r="N89" s="7"/>
      <c r="O89" s="7"/>
      <c r="P89" s="7"/>
      <c r="Q89" s="7"/>
      <c r="R89" s="7" t="s">
        <v>779</v>
      </c>
      <c r="S89" s="115">
        <v>10</v>
      </c>
      <c r="T89" s="116">
        <v>25</v>
      </c>
      <c r="U89" s="116" t="str">
        <f t="shared" si="59"/>
        <v>0</v>
      </c>
      <c r="V89" s="116">
        <f t="shared" si="60"/>
        <v>0</v>
      </c>
      <c r="W89" s="7" t="s">
        <v>772</v>
      </c>
      <c r="X89" s="19"/>
      <c r="Y89" s="7" t="s">
        <v>780</v>
      </c>
      <c r="Z89" s="7" t="s">
        <v>781</v>
      </c>
      <c r="AA89" s="7" t="s">
        <v>700</v>
      </c>
      <c r="AB89" s="8">
        <v>1</v>
      </c>
      <c r="AC89" s="11">
        <v>0</v>
      </c>
      <c r="AD89" s="8">
        <v>1</v>
      </c>
      <c r="AE89" s="8">
        <v>1</v>
      </c>
      <c r="AF89" s="12" t="s">
        <v>173</v>
      </c>
      <c r="AG89" s="12">
        <v>1</v>
      </c>
      <c r="AH89" s="12">
        <v>0</v>
      </c>
      <c r="AI89" s="12">
        <v>1</v>
      </c>
      <c r="AJ89" s="12">
        <v>1</v>
      </c>
      <c r="AK89" s="13">
        <f>1/EXP(AB$4*AG89)^3*1/EXP(AC$4*AH89)^1.9*1/EXP(AD$4*AI89)^1.4*1/EXP(AE$4*AJ89)^1.1</f>
        <v>2.5732512726359943E-2</v>
      </c>
      <c r="AL89" s="50">
        <f t="shared" si="58"/>
        <v>0.25732512726359946</v>
      </c>
      <c r="AM89" s="11">
        <f t="shared" si="74"/>
        <v>1</v>
      </c>
      <c r="AN89" s="11">
        <f t="shared" si="74"/>
        <v>0</v>
      </c>
      <c r="AO89" s="7">
        <f t="shared" si="74"/>
        <v>1</v>
      </c>
      <c r="AP89" s="7">
        <f t="shared" si="74"/>
        <v>1</v>
      </c>
      <c r="AQ89" s="7">
        <v>1</v>
      </c>
      <c r="AR89" s="12" t="s">
        <v>180</v>
      </c>
      <c r="AS89" s="12">
        <f t="shared" si="75"/>
        <v>1</v>
      </c>
      <c r="AT89" s="12">
        <f t="shared" si="75"/>
        <v>0</v>
      </c>
      <c r="AU89" s="12">
        <f t="shared" si="75"/>
        <v>1</v>
      </c>
      <c r="AV89" s="12">
        <f t="shared" si="76"/>
        <v>1</v>
      </c>
      <c r="AW89" s="12">
        <v>1</v>
      </c>
      <c r="AX89" s="15">
        <f>1/EXP(AM$4*AS89)^3*1/EXP(AN$4*AT89)^1.9*1/EXP(AO$4*AU89)^1.4*1/EXP(AP$4*AV89)^1.1*1/EXP(AQ$4*AW89)^1</f>
        <v>2.4477523271652667E-2</v>
      </c>
      <c r="AY89" s="16">
        <f t="shared" si="71"/>
        <v>0.6119380817913167</v>
      </c>
      <c r="AZ89" s="1">
        <f t="shared" si="61"/>
        <v>0</v>
      </c>
    </row>
    <row r="90" spans="1:52" ht="249" customHeight="1" thickTop="1" thickBot="1" x14ac:dyDescent="0.35">
      <c r="A90" s="103"/>
      <c r="B90" s="104"/>
      <c r="C90" s="91"/>
      <c r="D90" s="5" t="s">
        <v>3</v>
      </c>
      <c r="E90" s="48">
        <v>4</v>
      </c>
      <c r="F90" s="7" t="s">
        <v>4</v>
      </c>
      <c r="G90" s="7" t="s">
        <v>790</v>
      </c>
      <c r="H90" s="88"/>
      <c r="I90" s="7"/>
      <c r="J90" s="68" t="s">
        <v>996</v>
      </c>
      <c r="K90" s="7" t="s">
        <v>659</v>
      </c>
      <c r="L90" s="7" t="s">
        <v>786</v>
      </c>
      <c r="M90" s="7"/>
      <c r="N90" s="7"/>
      <c r="O90" s="7"/>
      <c r="P90" s="7"/>
      <c r="Q90" s="7"/>
      <c r="R90" s="7" t="s">
        <v>779</v>
      </c>
      <c r="S90" s="115">
        <v>10</v>
      </c>
      <c r="T90" s="116">
        <v>25</v>
      </c>
      <c r="U90" s="116" t="str">
        <f t="shared" si="59"/>
        <v>0</v>
      </c>
      <c r="V90" s="116">
        <f t="shared" si="60"/>
        <v>0</v>
      </c>
      <c r="W90" s="7" t="s">
        <v>772</v>
      </c>
      <c r="X90" s="19"/>
      <c r="Y90" s="7" t="s">
        <v>780</v>
      </c>
      <c r="Z90" s="7" t="s">
        <v>781</v>
      </c>
      <c r="AA90" s="7" t="s">
        <v>700</v>
      </c>
      <c r="AB90" s="8">
        <v>1</v>
      </c>
      <c r="AC90" s="11">
        <v>0</v>
      </c>
      <c r="AD90" s="8">
        <v>1</v>
      </c>
      <c r="AE90" s="8">
        <v>1</v>
      </c>
      <c r="AF90" s="12" t="s">
        <v>173</v>
      </c>
      <c r="AG90" s="12">
        <v>1</v>
      </c>
      <c r="AH90" s="12">
        <v>0</v>
      </c>
      <c r="AI90" s="12">
        <v>1</v>
      </c>
      <c r="AJ90" s="12">
        <v>1</v>
      </c>
      <c r="AK90" s="13">
        <f>1/EXP(AB$4*AG90)^3*1/EXP(AC$4*AH90)^1.9*1/EXP(AD$4*AI90)^1.4*1/EXP(AE$4*AJ90)^1.1</f>
        <v>2.5732512726359943E-2</v>
      </c>
      <c r="AL90" s="50">
        <f t="shared" si="58"/>
        <v>0.25732512726359946</v>
      </c>
      <c r="AM90" s="11">
        <f t="shared" si="74"/>
        <v>1</v>
      </c>
      <c r="AN90" s="11">
        <f t="shared" si="74"/>
        <v>0</v>
      </c>
      <c r="AO90" s="7">
        <f t="shared" si="74"/>
        <v>1</v>
      </c>
      <c r="AP90" s="7">
        <f t="shared" si="74"/>
        <v>1</v>
      </c>
      <c r="AQ90" s="7">
        <v>1</v>
      </c>
      <c r="AR90" s="12" t="s">
        <v>180</v>
      </c>
      <c r="AS90" s="12">
        <f t="shared" si="75"/>
        <v>1</v>
      </c>
      <c r="AT90" s="12">
        <f t="shared" si="75"/>
        <v>0</v>
      </c>
      <c r="AU90" s="12">
        <f t="shared" si="75"/>
        <v>1</v>
      </c>
      <c r="AV90" s="12">
        <f t="shared" si="76"/>
        <v>1</v>
      </c>
      <c r="AW90" s="12">
        <v>1</v>
      </c>
      <c r="AX90" s="15">
        <f>1/EXP(AM$4*AS90)^3*1/EXP(AN$4*AT90)^1.9*1/EXP(AO$4*AU90)^1.4*1/EXP(AP$4*AV90)^1.1*1/EXP(AQ$4*AW90)^1</f>
        <v>2.4477523271652667E-2</v>
      </c>
      <c r="AY90" s="16">
        <f t="shared" si="71"/>
        <v>0.6119380817913167</v>
      </c>
      <c r="AZ90" s="1">
        <f t="shared" si="61"/>
        <v>0</v>
      </c>
    </row>
    <row r="91" spans="1:52" ht="249" customHeight="1" thickTop="1" thickBot="1" x14ac:dyDescent="0.35">
      <c r="A91" s="103"/>
      <c r="B91" s="104"/>
      <c r="C91" s="91"/>
      <c r="D91" s="5" t="s">
        <v>3</v>
      </c>
      <c r="E91" s="48">
        <v>4</v>
      </c>
      <c r="F91" s="7" t="s">
        <v>4</v>
      </c>
      <c r="G91" s="7" t="s">
        <v>792</v>
      </c>
      <c r="H91" s="88"/>
      <c r="I91" s="7"/>
      <c r="J91" s="68" t="s">
        <v>996</v>
      </c>
      <c r="K91" s="7" t="s">
        <v>782</v>
      </c>
      <c r="L91" s="7" t="s">
        <v>783</v>
      </c>
      <c r="M91" s="7"/>
      <c r="N91" s="7"/>
      <c r="O91" s="7"/>
      <c r="P91" s="7"/>
      <c r="Q91" s="7"/>
      <c r="R91" s="7" t="s">
        <v>745</v>
      </c>
      <c r="S91" s="115">
        <v>6</v>
      </c>
      <c r="T91" s="116">
        <v>4</v>
      </c>
      <c r="U91" s="116" t="str">
        <f t="shared" si="59"/>
        <v>0</v>
      </c>
      <c r="V91" s="116">
        <f t="shared" si="60"/>
        <v>0</v>
      </c>
      <c r="W91" s="10"/>
      <c r="X91" s="10"/>
      <c r="Y91" s="7" t="s">
        <v>732</v>
      </c>
      <c r="Z91" s="7" t="s">
        <v>733</v>
      </c>
      <c r="AA91" s="7" t="s">
        <v>734</v>
      </c>
      <c r="AB91" s="11">
        <v>0</v>
      </c>
      <c r="AC91" s="11">
        <v>0</v>
      </c>
      <c r="AD91" s="8">
        <v>1</v>
      </c>
      <c r="AE91" s="8">
        <v>1</v>
      </c>
      <c r="AF91" s="12" t="s">
        <v>174</v>
      </c>
      <c r="AG91" s="12">
        <v>0</v>
      </c>
      <c r="AH91" s="12">
        <v>0</v>
      </c>
      <c r="AI91" s="12">
        <v>1</v>
      </c>
      <c r="AJ91" s="12">
        <v>1</v>
      </c>
      <c r="AK91" s="13">
        <f>1/EXP(AA$4*AG91)^3*1/EXP(AB$4*AH91)^1.9*1/EXP(AC$4*AI91)^1.4*1/EXP(AD$4*AJ91)^1.1</f>
        <v>0.20189651799465541</v>
      </c>
      <c r="AL91" s="50">
        <f t="shared" si="58"/>
        <v>1.2113791079679324</v>
      </c>
      <c r="AM91" s="7">
        <f>AB91</f>
        <v>0</v>
      </c>
      <c r="AN91" s="11">
        <f t="shared" ref="AN91:AP92" si="77">+AC91</f>
        <v>0</v>
      </c>
      <c r="AO91" s="7">
        <f t="shared" si="77"/>
        <v>1</v>
      </c>
      <c r="AP91" s="7">
        <f t="shared" si="77"/>
        <v>1</v>
      </c>
      <c r="AQ91" s="7">
        <v>1</v>
      </c>
      <c r="AR91" s="12" t="s">
        <v>183</v>
      </c>
      <c r="AS91" s="12">
        <f t="shared" ref="AS91:AU92" si="78">AG91</f>
        <v>0</v>
      </c>
      <c r="AT91" s="12">
        <f t="shared" si="78"/>
        <v>0</v>
      </c>
      <c r="AU91" s="12">
        <f t="shared" si="78"/>
        <v>1</v>
      </c>
      <c r="AV91" s="12">
        <f t="shared" si="76"/>
        <v>1</v>
      </c>
      <c r="AW91" s="12">
        <v>1</v>
      </c>
      <c r="AX91" s="15">
        <f>1/EXP(AL$4*AS91)^3*1/EXP(AM$4*AT91)^1.9*1/EXP(AN$4*AU91)^1.4*1/EXP(AO$4*AV91)^1.1*1/EXP(AP$4*AW91)^1</f>
        <v>0.18268352405273464</v>
      </c>
      <c r="AY91" s="16">
        <f t="shared" si="71"/>
        <v>0.73073409621093854</v>
      </c>
      <c r="AZ91" s="1">
        <f t="shared" si="61"/>
        <v>0</v>
      </c>
    </row>
    <row r="92" spans="1:52" ht="249" customHeight="1" thickTop="1" thickBot="1" x14ac:dyDescent="0.35">
      <c r="A92" s="103"/>
      <c r="B92" s="104"/>
      <c r="C92" s="91"/>
      <c r="D92" s="5" t="s">
        <v>3</v>
      </c>
      <c r="E92" s="48">
        <v>4</v>
      </c>
      <c r="F92" s="7" t="s">
        <v>4</v>
      </c>
      <c r="G92" s="7" t="s">
        <v>791</v>
      </c>
      <c r="H92" s="88"/>
      <c r="I92" s="7"/>
      <c r="J92" s="68" t="s">
        <v>996</v>
      </c>
      <c r="K92" s="7" t="s">
        <v>782</v>
      </c>
      <c r="L92" s="7" t="s">
        <v>787</v>
      </c>
      <c r="M92" s="7"/>
      <c r="N92" s="7"/>
      <c r="O92" s="7"/>
      <c r="P92" s="7"/>
      <c r="Q92" s="7"/>
      <c r="R92" s="7" t="s">
        <v>745</v>
      </c>
      <c r="S92" s="115">
        <v>10</v>
      </c>
      <c r="T92" s="116">
        <v>7</v>
      </c>
      <c r="U92" s="116" t="str">
        <f t="shared" si="59"/>
        <v>0</v>
      </c>
      <c r="V92" s="116">
        <f t="shared" si="60"/>
        <v>0</v>
      </c>
      <c r="W92" s="7" t="s">
        <v>772</v>
      </c>
      <c r="X92" s="10"/>
      <c r="Y92" s="7" t="s">
        <v>788</v>
      </c>
      <c r="Z92" s="7" t="s">
        <v>733</v>
      </c>
      <c r="AA92" s="7" t="s">
        <v>734</v>
      </c>
      <c r="AB92" s="8">
        <v>1</v>
      </c>
      <c r="AC92" s="11">
        <v>0</v>
      </c>
      <c r="AD92" s="8">
        <v>1</v>
      </c>
      <c r="AE92" s="8">
        <v>1</v>
      </c>
      <c r="AF92" s="12" t="s">
        <v>174</v>
      </c>
      <c r="AG92" s="12">
        <v>1</v>
      </c>
      <c r="AH92" s="12">
        <v>0</v>
      </c>
      <c r="AI92" s="12">
        <v>3</v>
      </c>
      <c r="AJ92" s="12">
        <v>2</v>
      </c>
      <c r="AK92" s="13">
        <f>1/EXP(AA$4*AG92)^3*1/EXP(AB$4*AH92)^1.9*1/EXP(AC$4*AI92)^1.4*1/EXP(AD$4*AJ92)^1.1</f>
        <v>1.4264233908999256E-2</v>
      </c>
      <c r="AL92" s="50">
        <f t="shared" si="58"/>
        <v>0.14264233908999255</v>
      </c>
      <c r="AM92" s="7">
        <f>AB92</f>
        <v>1</v>
      </c>
      <c r="AN92" s="11">
        <f t="shared" si="77"/>
        <v>0</v>
      </c>
      <c r="AO92" s="7">
        <f t="shared" si="77"/>
        <v>1</v>
      </c>
      <c r="AP92" s="7">
        <f t="shared" si="77"/>
        <v>1</v>
      </c>
      <c r="AQ92" s="7">
        <v>1</v>
      </c>
      <c r="AR92" s="12" t="s">
        <v>183</v>
      </c>
      <c r="AS92" s="12">
        <f t="shared" si="78"/>
        <v>1</v>
      </c>
      <c r="AT92" s="12">
        <f t="shared" si="78"/>
        <v>0</v>
      </c>
      <c r="AU92" s="12">
        <f t="shared" si="78"/>
        <v>3</v>
      </c>
      <c r="AV92" s="12">
        <f t="shared" si="76"/>
        <v>2</v>
      </c>
      <c r="AW92" s="12">
        <v>1</v>
      </c>
      <c r="AX92" s="15">
        <f>1/EXP(AL$4*AS92)^3*1/EXP(AM$4*AT92)^1.9*1/EXP(AN$4*AU92)^1.4*1/EXP(AO$4*AV92)^1.1*1/EXP(AP$4*AW92)^1</f>
        <v>1.2906812580479867E-2</v>
      </c>
      <c r="AY92" s="16">
        <f t="shared" si="71"/>
        <v>9.0347688063359077E-2</v>
      </c>
      <c r="AZ92" s="1">
        <f t="shared" si="61"/>
        <v>0</v>
      </c>
    </row>
    <row r="93" spans="1:52" ht="201" customHeight="1" thickTop="1" thickBot="1" x14ac:dyDescent="0.35">
      <c r="A93" s="103"/>
      <c r="B93" s="104"/>
      <c r="C93" s="91"/>
      <c r="D93" s="5" t="s">
        <v>3</v>
      </c>
      <c r="E93" s="17">
        <v>4</v>
      </c>
      <c r="F93" s="7" t="s">
        <v>4</v>
      </c>
      <c r="G93" s="7" t="s">
        <v>38</v>
      </c>
      <c r="H93" s="88"/>
      <c r="I93" s="7"/>
      <c r="J93" s="67" t="s">
        <v>958</v>
      </c>
      <c r="K93" s="7" t="s">
        <v>342</v>
      </c>
      <c r="L93" s="7" t="s">
        <v>757</v>
      </c>
      <c r="M93" s="7"/>
      <c r="N93" s="7"/>
      <c r="O93" s="7"/>
      <c r="P93" s="7"/>
      <c r="Q93" s="7"/>
      <c r="R93" s="7" t="s">
        <v>513</v>
      </c>
      <c r="S93" s="115">
        <v>10</v>
      </c>
      <c r="T93" s="116">
        <v>7</v>
      </c>
      <c r="U93" s="116" t="str">
        <f t="shared" si="59"/>
        <v>0</v>
      </c>
      <c r="V93" s="116">
        <f t="shared" si="60"/>
        <v>0</v>
      </c>
      <c r="W93" s="7" t="s">
        <v>167</v>
      </c>
      <c r="X93" s="10"/>
      <c r="Y93" s="7" t="s">
        <v>512</v>
      </c>
      <c r="Z93" s="7" t="s">
        <v>758</v>
      </c>
      <c r="AA93" s="7" t="s">
        <v>73</v>
      </c>
      <c r="AB93" s="8">
        <v>1</v>
      </c>
      <c r="AC93" s="11">
        <v>0</v>
      </c>
      <c r="AD93" s="8">
        <v>1</v>
      </c>
      <c r="AE93" s="8">
        <v>1</v>
      </c>
      <c r="AF93" s="12" t="s">
        <v>173</v>
      </c>
      <c r="AG93" s="12">
        <v>2</v>
      </c>
      <c r="AH93" s="12">
        <v>0</v>
      </c>
      <c r="AI93" s="12">
        <v>2</v>
      </c>
      <c r="AJ93" s="12">
        <v>3</v>
      </c>
      <c r="AK93" s="13">
        <f t="shared" ref="AK93:AK166" si="79">1/EXP(AB$4*AG93)^3*1/EXP(AC$4*AH93)^1.9*1/EXP(AD$4*AI93)^1.4*1/EXP(AE$4*AJ93)^1.1</f>
        <v>5.9318751190738715E-4</v>
      </c>
      <c r="AL93" s="22">
        <f t="shared" si="58"/>
        <v>5.9318751190738719E-3</v>
      </c>
      <c r="AM93" s="7">
        <f t="shared" ref="AM93:AP96" si="80">+AB93</f>
        <v>1</v>
      </c>
      <c r="AN93" s="11">
        <f t="shared" si="80"/>
        <v>0</v>
      </c>
      <c r="AO93" s="7">
        <f t="shared" si="80"/>
        <v>1</v>
      </c>
      <c r="AP93" s="7">
        <f t="shared" si="80"/>
        <v>1</v>
      </c>
      <c r="AQ93" s="7">
        <v>1</v>
      </c>
      <c r="AR93" s="12" t="s">
        <v>180</v>
      </c>
      <c r="AS93" s="12">
        <f t="shared" ref="AS93:AS153" si="81">AG93</f>
        <v>2</v>
      </c>
      <c r="AT93" s="12">
        <f t="shared" ref="AT93:AT153" si="82">AH93</f>
        <v>0</v>
      </c>
      <c r="AU93" s="12">
        <f t="shared" ref="AU93:AU153" si="83">AI93</f>
        <v>2</v>
      </c>
      <c r="AV93" s="12">
        <f t="shared" ref="AV93:AV153" si="84">AJ93</f>
        <v>3</v>
      </c>
      <c r="AW93" s="12">
        <v>4</v>
      </c>
      <c r="AX93" s="15">
        <f t="shared" ref="AX93:AX166" si="85">1/EXP(AM$4*AS93)^3*1/EXP(AN$4*AT93)^1.9*1/EXP(AO$4*AU93)^1.4*1/EXP(AP$4*AV93)^1.1*1/EXP(AQ$4*AW93)^1</f>
        <v>4.8566085834038939E-4</v>
      </c>
      <c r="AY93" s="9">
        <f t="shared" si="71"/>
        <v>3.3996260083827257E-3</v>
      </c>
      <c r="AZ93" s="1">
        <f t="shared" si="61"/>
        <v>0</v>
      </c>
    </row>
    <row r="94" spans="1:52" ht="191.25" customHeight="1" thickTop="1" thickBot="1" x14ac:dyDescent="0.35">
      <c r="A94" s="103"/>
      <c r="B94" s="104"/>
      <c r="C94" s="91"/>
      <c r="D94" s="5" t="s">
        <v>3</v>
      </c>
      <c r="E94" s="17">
        <v>4</v>
      </c>
      <c r="F94" s="7" t="s">
        <v>4</v>
      </c>
      <c r="G94" s="7" t="s">
        <v>38</v>
      </c>
      <c r="H94" s="88"/>
      <c r="I94" s="7"/>
      <c r="J94" s="67" t="s">
        <v>958</v>
      </c>
      <c r="K94" s="7" t="s">
        <v>355</v>
      </c>
      <c r="L94" s="7" t="s">
        <v>759</v>
      </c>
      <c r="M94" s="7"/>
      <c r="N94" s="7"/>
      <c r="O94" s="7"/>
      <c r="P94" s="7"/>
      <c r="Q94" s="7"/>
      <c r="R94" s="7" t="s">
        <v>74</v>
      </c>
      <c r="S94" s="115">
        <v>10</v>
      </c>
      <c r="T94" s="116">
        <v>25</v>
      </c>
      <c r="U94" s="116" t="str">
        <f t="shared" si="59"/>
        <v>0</v>
      </c>
      <c r="V94" s="116">
        <f t="shared" si="60"/>
        <v>0</v>
      </c>
      <c r="W94" s="7" t="s">
        <v>168</v>
      </c>
      <c r="X94" s="10"/>
      <c r="Y94" s="7" t="s">
        <v>516</v>
      </c>
      <c r="Z94" s="7" t="s">
        <v>514</v>
      </c>
      <c r="AA94" s="7" t="s">
        <v>515</v>
      </c>
      <c r="AB94" s="8">
        <v>1</v>
      </c>
      <c r="AC94" s="11">
        <v>0</v>
      </c>
      <c r="AD94" s="8">
        <v>1</v>
      </c>
      <c r="AE94" s="8">
        <v>1</v>
      </c>
      <c r="AF94" s="12" t="s">
        <v>173</v>
      </c>
      <c r="AG94" s="12">
        <v>1</v>
      </c>
      <c r="AH94" s="12">
        <v>0</v>
      </c>
      <c r="AI94" s="12">
        <v>3</v>
      </c>
      <c r="AJ94" s="12">
        <v>1</v>
      </c>
      <c r="AK94" s="13">
        <f t="shared" si="79"/>
        <v>6.3455595129091168E-3</v>
      </c>
      <c r="AL94" s="22">
        <f t="shared" si="58"/>
        <v>6.3455595129091172E-2</v>
      </c>
      <c r="AM94" s="7">
        <f t="shared" si="80"/>
        <v>1</v>
      </c>
      <c r="AN94" s="11">
        <f t="shared" si="80"/>
        <v>0</v>
      </c>
      <c r="AO94" s="7">
        <f t="shared" si="80"/>
        <v>1</v>
      </c>
      <c r="AP94" s="7">
        <f t="shared" si="80"/>
        <v>1</v>
      </c>
      <c r="AQ94" s="8">
        <v>1</v>
      </c>
      <c r="AR94" s="12" t="s">
        <v>180</v>
      </c>
      <c r="AS94" s="12">
        <f t="shared" si="81"/>
        <v>1</v>
      </c>
      <c r="AT94" s="12">
        <f t="shared" si="82"/>
        <v>0</v>
      </c>
      <c r="AU94" s="12">
        <f t="shared" si="83"/>
        <v>3</v>
      </c>
      <c r="AV94" s="12">
        <f t="shared" si="84"/>
        <v>1</v>
      </c>
      <c r="AW94" s="12">
        <v>1</v>
      </c>
      <c r="AX94" s="15">
        <f t="shared" si="85"/>
        <v>6.03608292359957E-3</v>
      </c>
      <c r="AY94" s="22">
        <f t="shared" si="71"/>
        <v>0.15090207308998926</v>
      </c>
      <c r="AZ94" s="1">
        <f t="shared" si="61"/>
        <v>0</v>
      </c>
    </row>
    <row r="95" spans="1:52" ht="191.25" customHeight="1" thickTop="1" thickBot="1" x14ac:dyDescent="0.35">
      <c r="A95" s="103"/>
      <c r="B95" s="104"/>
      <c r="C95" s="91"/>
      <c r="D95" s="5" t="s">
        <v>3</v>
      </c>
      <c r="E95" s="39">
        <v>4</v>
      </c>
      <c r="F95" s="7" t="s">
        <v>4</v>
      </c>
      <c r="G95" s="7" t="s">
        <v>38</v>
      </c>
      <c r="H95" s="88"/>
      <c r="I95" s="7"/>
      <c r="J95" s="67" t="s">
        <v>958</v>
      </c>
      <c r="K95" s="7" t="s">
        <v>756</v>
      </c>
      <c r="L95" s="7" t="s">
        <v>760</v>
      </c>
      <c r="M95" s="7"/>
      <c r="N95" s="7"/>
      <c r="O95" s="7"/>
      <c r="P95" s="7"/>
      <c r="Q95" s="7"/>
      <c r="R95" s="7" t="s">
        <v>517</v>
      </c>
      <c r="S95" s="115">
        <v>6</v>
      </c>
      <c r="T95" s="116">
        <v>7</v>
      </c>
      <c r="U95" s="116" t="str">
        <f t="shared" si="59"/>
        <v>0</v>
      </c>
      <c r="V95" s="116">
        <f t="shared" si="60"/>
        <v>0</v>
      </c>
      <c r="W95" s="7" t="s">
        <v>518</v>
      </c>
      <c r="X95" s="10"/>
      <c r="Y95" s="7" t="s">
        <v>761</v>
      </c>
      <c r="Z95" s="7" t="s">
        <v>519</v>
      </c>
      <c r="AA95" s="10"/>
      <c r="AB95" s="8">
        <v>1</v>
      </c>
      <c r="AC95" s="11">
        <v>0</v>
      </c>
      <c r="AD95" s="8">
        <v>1</v>
      </c>
      <c r="AE95" s="8">
        <v>1</v>
      </c>
      <c r="AF95" s="12" t="s">
        <v>173</v>
      </c>
      <c r="AG95" s="12">
        <v>1</v>
      </c>
      <c r="AH95" s="12">
        <v>0</v>
      </c>
      <c r="AI95" s="12">
        <v>5</v>
      </c>
      <c r="AJ95" s="12">
        <v>1</v>
      </c>
      <c r="AK95" s="13">
        <f t="shared" si="79"/>
        <v>1.5647957103941666E-3</v>
      </c>
      <c r="AL95" s="22">
        <f t="shared" si="58"/>
        <v>9.3887742623650003E-3</v>
      </c>
      <c r="AM95" s="7">
        <f t="shared" si="80"/>
        <v>1</v>
      </c>
      <c r="AN95" s="11">
        <f t="shared" si="80"/>
        <v>0</v>
      </c>
      <c r="AO95" s="7">
        <f t="shared" si="80"/>
        <v>1</v>
      </c>
      <c r="AP95" s="7">
        <f t="shared" si="80"/>
        <v>1</v>
      </c>
      <c r="AQ95" s="11">
        <v>0</v>
      </c>
      <c r="AR95" s="12" t="s">
        <v>191</v>
      </c>
      <c r="AS95" s="12">
        <f t="shared" si="81"/>
        <v>1</v>
      </c>
      <c r="AT95" s="12">
        <f t="shared" si="82"/>
        <v>0</v>
      </c>
      <c r="AU95" s="12">
        <f t="shared" si="83"/>
        <v>5</v>
      </c>
      <c r="AV95" s="12">
        <f t="shared" si="84"/>
        <v>1</v>
      </c>
      <c r="AW95" s="12">
        <v>0</v>
      </c>
      <c r="AX95" s="15">
        <f t="shared" si="85"/>
        <v>1.5647957103941666E-3</v>
      </c>
      <c r="AY95" s="22">
        <f t="shared" si="71"/>
        <v>1.0953569972759166E-2</v>
      </c>
      <c r="AZ95" s="1">
        <f t="shared" si="61"/>
        <v>0</v>
      </c>
    </row>
    <row r="96" spans="1:52" ht="214.5" customHeight="1" thickTop="1" thickBot="1" x14ac:dyDescent="0.35">
      <c r="A96" s="103"/>
      <c r="B96" s="104"/>
      <c r="C96" s="91"/>
      <c r="D96" s="5" t="s">
        <v>3</v>
      </c>
      <c r="E96" s="17">
        <v>4</v>
      </c>
      <c r="F96" s="7" t="s">
        <v>4</v>
      </c>
      <c r="G96" s="7" t="s">
        <v>997</v>
      </c>
      <c r="H96" s="88"/>
      <c r="I96" s="7"/>
      <c r="J96" s="68" t="s">
        <v>998</v>
      </c>
      <c r="K96" s="7" t="s">
        <v>529</v>
      </c>
      <c r="L96" s="7" t="s">
        <v>561</v>
      </c>
      <c r="M96" s="7"/>
      <c r="N96" s="7"/>
      <c r="O96" s="7"/>
      <c r="P96" s="7"/>
      <c r="Q96" s="7"/>
      <c r="R96" s="7" t="s">
        <v>76</v>
      </c>
      <c r="S96" s="115">
        <v>10</v>
      </c>
      <c r="T96" s="116">
        <v>25</v>
      </c>
      <c r="U96" s="116" t="str">
        <f t="shared" si="59"/>
        <v>0</v>
      </c>
      <c r="V96" s="116">
        <f t="shared" si="60"/>
        <v>0</v>
      </c>
      <c r="W96" s="7" t="s">
        <v>167</v>
      </c>
      <c r="X96" s="10"/>
      <c r="Y96" s="7" t="s">
        <v>533</v>
      </c>
      <c r="Z96" s="7" t="s">
        <v>520</v>
      </c>
      <c r="AA96" s="7" t="s">
        <v>522</v>
      </c>
      <c r="AB96" s="8">
        <v>1</v>
      </c>
      <c r="AC96" s="11">
        <v>0</v>
      </c>
      <c r="AD96" s="8">
        <v>1</v>
      </c>
      <c r="AE96" s="8">
        <v>1</v>
      </c>
      <c r="AF96" s="12" t="s">
        <v>173</v>
      </c>
      <c r="AG96" s="12">
        <v>2</v>
      </c>
      <c r="AH96" s="12">
        <v>0</v>
      </c>
      <c r="AI96" s="12">
        <v>1</v>
      </c>
      <c r="AJ96" s="12">
        <v>2</v>
      </c>
      <c r="AK96" s="13">
        <f t="shared" si="79"/>
        <v>1.33343094561336E-3</v>
      </c>
      <c r="AL96" s="22">
        <f t="shared" si="58"/>
        <v>1.33343094561336E-2</v>
      </c>
      <c r="AM96" s="7">
        <f t="shared" si="80"/>
        <v>1</v>
      </c>
      <c r="AN96" s="11">
        <f t="shared" si="80"/>
        <v>0</v>
      </c>
      <c r="AO96" s="7">
        <f t="shared" si="80"/>
        <v>1</v>
      </c>
      <c r="AP96" s="7">
        <f t="shared" si="80"/>
        <v>1</v>
      </c>
      <c r="AQ96" s="8">
        <v>1</v>
      </c>
      <c r="AR96" s="12" t="s">
        <v>180</v>
      </c>
      <c r="AS96" s="12">
        <f t="shared" si="81"/>
        <v>2</v>
      </c>
      <c r="AT96" s="12">
        <f t="shared" si="82"/>
        <v>0</v>
      </c>
      <c r="AU96" s="12">
        <f t="shared" si="83"/>
        <v>1</v>
      </c>
      <c r="AV96" s="12">
        <f t="shared" si="84"/>
        <v>2</v>
      </c>
      <c r="AW96" s="12">
        <v>4</v>
      </c>
      <c r="AX96" s="15">
        <f t="shared" si="85"/>
        <v>1.0917209222795117E-3</v>
      </c>
      <c r="AY96" s="22">
        <f t="shared" si="71"/>
        <v>2.7293023056987793E-2</v>
      </c>
      <c r="AZ96" s="1">
        <f t="shared" si="61"/>
        <v>0</v>
      </c>
    </row>
    <row r="97" spans="1:52" ht="214.5" customHeight="1" thickTop="1" thickBot="1" x14ac:dyDescent="0.35">
      <c r="A97" s="103"/>
      <c r="B97" s="104"/>
      <c r="C97" s="91"/>
      <c r="D97" s="5" t="s">
        <v>3</v>
      </c>
      <c r="E97" s="44">
        <v>4</v>
      </c>
      <c r="F97" s="7" t="s">
        <v>4</v>
      </c>
      <c r="G97" s="7" t="s">
        <v>997</v>
      </c>
      <c r="H97" s="88"/>
      <c r="I97" s="7"/>
      <c r="J97" s="68" t="s">
        <v>998</v>
      </c>
      <c r="K97" s="7" t="s">
        <v>529</v>
      </c>
      <c r="L97" s="7" t="s">
        <v>555</v>
      </c>
      <c r="M97" s="7"/>
      <c r="N97" s="7"/>
      <c r="O97" s="7"/>
      <c r="P97" s="7"/>
      <c r="Q97" s="7"/>
      <c r="R97" s="7" t="s">
        <v>76</v>
      </c>
      <c r="S97" s="115">
        <v>10</v>
      </c>
      <c r="T97" s="116">
        <v>25</v>
      </c>
      <c r="U97" s="116" t="str">
        <f t="shared" si="59"/>
        <v>0</v>
      </c>
      <c r="V97" s="116">
        <f t="shared" si="60"/>
        <v>0</v>
      </c>
      <c r="W97" s="7"/>
      <c r="X97" s="10"/>
      <c r="Y97" s="7" t="s">
        <v>558</v>
      </c>
      <c r="Z97" s="7" t="s">
        <v>556</v>
      </c>
      <c r="AA97" s="7" t="s">
        <v>557</v>
      </c>
      <c r="AB97" s="11"/>
      <c r="AC97" s="11"/>
      <c r="AD97" s="8">
        <v>1</v>
      </c>
      <c r="AE97" s="8">
        <v>1</v>
      </c>
      <c r="AF97" s="12" t="s">
        <v>173</v>
      </c>
      <c r="AG97" s="12">
        <v>0</v>
      </c>
      <c r="AH97" s="12">
        <v>0</v>
      </c>
      <c r="AI97" s="12">
        <v>2</v>
      </c>
      <c r="AJ97" s="12">
        <v>1</v>
      </c>
      <c r="AK97" s="13">
        <f t="shared" si="79"/>
        <v>0.22090997795937817</v>
      </c>
      <c r="AL97" s="22">
        <f t="shared" si="58"/>
        <v>2.2090997795937817</v>
      </c>
      <c r="AM97" s="7">
        <f t="shared" ref="AM97:AM119" si="86">+AB97</f>
        <v>0</v>
      </c>
      <c r="AN97" s="11"/>
      <c r="AO97" s="7">
        <f t="shared" ref="AO97:AO166" si="87">+AD97</f>
        <v>1</v>
      </c>
      <c r="AP97" s="7">
        <f t="shared" ref="AP97:AP166" si="88">+AE97</f>
        <v>1</v>
      </c>
      <c r="AQ97" s="8"/>
      <c r="AR97" s="12"/>
      <c r="AS97" s="12">
        <f t="shared" si="81"/>
        <v>0</v>
      </c>
      <c r="AT97" s="12">
        <f t="shared" si="82"/>
        <v>0</v>
      </c>
      <c r="AU97" s="12">
        <f t="shared" si="83"/>
        <v>2</v>
      </c>
      <c r="AV97" s="12">
        <f t="shared" si="84"/>
        <v>1</v>
      </c>
      <c r="AW97" s="12">
        <v>2</v>
      </c>
      <c r="AX97" s="15">
        <f t="shared" si="85"/>
        <v>0.19988761407514447</v>
      </c>
      <c r="AY97" s="22">
        <f t="shared" si="71"/>
        <v>4.9971903518786114</v>
      </c>
      <c r="AZ97" s="1">
        <f t="shared" si="61"/>
        <v>0</v>
      </c>
    </row>
    <row r="98" spans="1:52" ht="221.25" customHeight="1" thickTop="1" thickBot="1" x14ac:dyDescent="0.35">
      <c r="A98" s="103"/>
      <c r="B98" s="104"/>
      <c r="C98" s="91"/>
      <c r="D98" s="5" t="s">
        <v>3</v>
      </c>
      <c r="E98" s="17">
        <v>4</v>
      </c>
      <c r="F98" s="7" t="s">
        <v>4</v>
      </c>
      <c r="G98" s="7" t="s">
        <v>997</v>
      </c>
      <c r="H98" s="88"/>
      <c r="I98" s="7"/>
      <c r="J98" s="68" t="s">
        <v>998</v>
      </c>
      <c r="K98" s="7" t="s">
        <v>762</v>
      </c>
      <c r="L98" s="7" t="s">
        <v>77</v>
      </c>
      <c r="M98" s="7"/>
      <c r="N98" s="7"/>
      <c r="O98" s="7"/>
      <c r="P98" s="7"/>
      <c r="Q98" s="7"/>
      <c r="R98" s="7" t="s">
        <v>524</v>
      </c>
      <c r="S98" s="115">
        <v>10</v>
      </c>
      <c r="T98" s="116">
        <v>25</v>
      </c>
      <c r="U98" s="116" t="str">
        <f t="shared" si="59"/>
        <v>0</v>
      </c>
      <c r="V98" s="116">
        <f t="shared" si="60"/>
        <v>0</v>
      </c>
      <c r="W98" s="7" t="s">
        <v>525</v>
      </c>
      <c r="X98" s="10"/>
      <c r="Y98" s="7" t="s">
        <v>526</v>
      </c>
      <c r="Z98" s="7" t="s">
        <v>527</v>
      </c>
      <c r="AA98" s="11"/>
      <c r="AB98" s="8">
        <v>1</v>
      </c>
      <c r="AC98" s="11">
        <v>0</v>
      </c>
      <c r="AD98" s="8">
        <v>1</v>
      </c>
      <c r="AE98" s="8">
        <v>1</v>
      </c>
      <c r="AF98" s="12" t="s">
        <v>173</v>
      </c>
      <c r="AG98" s="12">
        <v>1</v>
      </c>
      <c r="AH98" s="12">
        <v>0</v>
      </c>
      <c r="AI98" s="12">
        <v>4</v>
      </c>
      <c r="AJ98" s="12">
        <v>2</v>
      </c>
      <c r="AK98" s="13">
        <f t="shared" si="79"/>
        <v>2.8228733340153376E-3</v>
      </c>
      <c r="AL98" s="22">
        <f t="shared" si="58"/>
        <v>2.8228733340153377E-2</v>
      </c>
      <c r="AM98" s="7">
        <f t="shared" si="86"/>
        <v>1</v>
      </c>
      <c r="AN98" s="11">
        <f t="shared" ref="AN98:AN153" si="89">+AC98</f>
        <v>0</v>
      </c>
      <c r="AO98" s="7">
        <f t="shared" si="87"/>
        <v>1</v>
      </c>
      <c r="AP98" s="7">
        <f t="shared" si="88"/>
        <v>1</v>
      </c>
      <c r="AQ98" s="8">
        <v>1</v>
      </c>
      <c r="AR98" s="12" t="s">
        <v>180</v>
      </c>
      <c r="AS98" s="12">
        <f t="shared" si="81"/>
        <v>1</v>
      </c>
      <c r="AT98" s="12">
        <f t="shared" si="82"/>
        <v>0</v>
      </c>
      <c r="AU98" s="12">
        <f t="shared" si="83"/>
        <v>4</v>
      </c>
      <c r="AV98" s="12">
        <f t="shared" si="84"/>
        <v>2</v>
      </c>
      <c r="AW98" s="12">
        <v>0</v>
      </c>
      <c r="AX98" s="15">
        <f t="shared" si="85"/>
        <v>2.8228733340153376E-3</v>
      </c>
      <c r="AY98" s="22">
        <f t="shared" si="71"/>
        <v>7.0571833350383445E-2</v>
      </c>
      <c r="AZ98" s="1">
        <f t="shared" si="61"/>
        <v>0</v>
      </c>
    </row>
    <row r="99" spans="1:52" ht="225" customHeight="1" thickTop="1" thickBot="1" x14ac:dyDescent="0.35">
      <c r="A99" s="103"/>
      <c r="B99" s="104"/>
      <c r="C99" s="91"/>
      <c r="D99" s="5" t="s">
        <v>3</v>
      </c>
      <c r="E99" s="17">
        <v>4</v>
      </c>
      <c r="F99" s="7" t="s">
        <v>4</v>
      </c>
      <c r="G99" s="7" t="s">
        <v>997</v>
      </c>
      <c r="H99" s="88"/>
      <c r="I99" s="7"/>
      <c r="J99" s="68" t="s">
        <v>998</v>
      </c>
      <c r="K99" s="7" t="s">
        <v>529</v>
      </c>
      <c r="L99" s="7" t="s">
        <v>78</v>
      </c>
      <c r="M99" s="7"/>
      <c r="N99" s="7"/>
      <c r="O99" s="7"/>
      <c r="P99" s="7"/>
      <c r="Q99" s="7"/>
      <c r="R99" s="7" t="s">
        <v>76</v>
      </c>
      <c r="S99" s="115">
        <v>10</v>
      </c>
      <c r="T99" s="116">
        <v>25</v>
      </c>
      <c r="U99" s="116" t="str">
        <f t="shared" si="59"/>
        <v>0</v>
      </c>
      <c r="V99" s="116">
        <f t="shared" si="60"/>
        <v>0</v>
      </c>
      <c r="W99" s="7" t="s">
        <v>167</v>
      </c>
      <c r="X99" s="10"/>
      <c r="Y99" s="7" t="s">
        <v>532</v>
      </c>
      <c r="Z99" s="7" t="s">
        <v>528</v>
      </c>
      <c r="AA99" s="7" t="s">
        <v>73</v>
      </c>
      <c r="AB99" s="8">
        <v>1</v>
      </c>
      <c r="AC99" s="11">
        <v>0</v>
      </c>
      <c r="AD99" s="8">
        <v>1</v>
      </c>
      <c r="AE99" s="8">
        <v>1</v>
      </c>
      <c r="AF99" s="12" t="s">
        <v>173</v>
      </c>
      <c r="AG99" s="12">
        <v>2</v>
      </c>
      <c r="AH99" s="12">
        <v>0</v>
      </c>
      <c r="AI99" s="12">
        <v>2</v>
      </c>
      <c r="AJ99" s="12">
        <v>2</v>
      </c>
      <c r="AK99" s="13">
        <f t="shared" si="79"/>
        <v>6.6216221121227683E-4</v>
      </c>
      <c r="AL99" s="22">
        <f t="shared" si="58"/>
        <v>6.6216221121227683E-3</v>
      </c>
      <c r="AM99" s="7">
        <f t="shared" si="86"/>
        <v>1</v>
      </c>
      <c r="AN99" s="11">
        <f t="shared" si="89"/>
        <v>0</v>
      </c>
      <c r="AO99" s="7">
        <f t="shared" si="87"/>
        <v>1</v>
      </c>
      <c r="AP99" s="7">
        <f t="shared" si="88"/>
        <v>1</v>
      </c>
      <c r="AQ99" s="8">
        <v>1</v>
      </c>
      <c r="AR99" s="12" t="s">
        <v>180</v>
      </c>
      <c r="AS99" s="12">
        <f t="shared" si="81"/>
        <v>2</v>
      </c>
      <c r="AT99" s="12">
        <f t="shared" si="82"/>
        <v>0</v>
      </c>
      <c r="AU99" s="12">
        <f t="shared" si="83"/>
        <v>2</v>
      </c>
      <c r="AV99" s="12">
        <f t="shared" si="84"/>
        <v>2</v>
      </c>
      <c r="AW99" s="12">
        <v>4</v>
      </c>
      <c r="AX99" s="15">
        <f t="shared" si="85"/>
        <v>5.4213256584560905E-4</v>
      </c>
      <c r="AY99" s="22">
        <f t="shared" si="71"/>
        <v>1.3553314146140227E-2</v>
      </c>
      <c r="AZ99" s="1">
        <f t="shared" si="61"/>
        <v>0</v>
      </c>
    </row>
    <row r="100" spans="1:52" ht="183" customHeight="1" thickTop="1" thickBot="1" x14ac:dyDescent="0.35">
      <c r="A100" s="103"/>
      <c r="B100" s="104"/>
      <c r="C100" s="91"/>
      <c r="D100" s="5" t="s">
        <v>3</v>
      </c>
      <c r="E100" s="39">
        <v>4</v>
      </c>
      <c r="F100" s="7" t="s">
        <v>4</v>
      </c>
      <c r="G100" s="7" t="s">
        <v>341</v>
      </c>
      <c r="H100" s="88"/>
      <c r="I100" s="7"/>
      <c r="J100" s="68" t="s">
        <v>999</v>
      </c>
      <c r="K100" s="7" t="s">
        <v>458</v>
      </c>
      <c r="L100" s="7" t="s">
        <v>78</v>
      </c>
      <c r="M100" s="7"/>
      <c r="N100" s="7"/>
      <c r="O100" s="7"/>
      <c r="P100" s="7"/>
      <c r="Q100" s="7"/>
      <c r="R100" s="7" t="s">
        <v>530</v>
      </c>
      <c r="S100" s="115">
        <v>10</v>
      </c>
      <c r="T100" s="116">
        <v>7</v>
      </c>
      <c r="U100" s="116" t="str">
        <f t="shared" si="59"/>
        <v>0</v>
      </c>
      <c r="V100" s="116">
        <f t="shared" si="60"/>
        <v>0</v>
      </c>
      <c r="W100" s="10"/>
      <c r="X100" s="10"/>
      <c r="Y100" s="7" t="s">
        <v>531</v>
      </c>
      <c r="Z100" s="7" t="s">
        <v>534</v>
      </c>
      <c r="AA100" s="7" t="s">
        <v>535</v>
      </c>
      <c r="AB100" s="11">
        <v>0</v>
      </c>
      <c r="AC100" s="11">
        <v>0</v>
      </c>
      <c r="AD100" s="8">
        <v>1</v>
      </c>
      <c r="AE100" s="8">
        <v>1</v>
      </c>
      <c r="AF100" s="12" t="s">
        <v>174</v>
      </c>
      <c r="AG100" s="12">
        <v>0</v>
      </c>
      <c r="AH100" s="12">
        <v>0</v>
      </c>
      <c r="AI100" s="12">
        <v>2</v>
      </c>
      <c r="AJ100" s="12">
        <v>1</v>
      </c>
      <c r="AK100" s="13">
        <f t="shared" si="79"/>
        <v>0.22090997795937817</v>
      </c>
      <c r="AL100" s="22">
        <f t="shared" si="58"/>
        <v>2.2090997795937817</v>
      </c>
      <c r="AM100" s="7">
        <f t="shared" si="86"/>
        <v>0</v>
      </c>
      <c r="AN100" s="11">
        <f t="shared" si="89"/>
        <v>0</v>
      </c>
      <c r="AO100" s="7">
        <f t="shared" si="87"/>
        <v>1</v>
      </c>
      <c r="AP100" s="7">
        <f t="shared" si="88"/>
        <v>1</v>
      </c>
      <c r="AQ100" s="8">
        <v>1</v>
      </c>
      <c r="AR100" s="12" t="s">
        <v>183</v>
      </c>
      <c r="AS100" s="12">
        <f t="shared" si="81"/>
        <v>0</v>
      </c>
      <c r="AT100" s="12">
        <f t="shared" si="82"/>
        <v>0</v>
      </c>
      <c r="AU100" s="12">
        <f t="shared" si="83"/>
        <v>2</v>
      </c>
      <c r="AV100" s="12">
        <f t="shared" si="84"/>
        <v>1</v>
      </c>
      <c r="AW100" s="12">
        <v>2</v>
      </c>
      <c r="AX100" s="15">
        <f t="shared" si="85"/>
        <v>0.19988761407514447</v>
      </c>
      <c r="AY100" s="22">
        <f t="shared" si="71"/>
        <v>1.3992132985260113</v>
      </c>
      <c r="AZ100" s="1">
        <f t="shared" si="61"/>
        <v>0</v>
      </c>
    </row>
    <row r="101" spans="1:52" ht="242.25" customHeight="1" thickTop="1" thickBot="1" x14ac:dyDescent="0.35">
      <c r="A101" s="103"/>
      <c r="B101" s="104"/>
      <c r="C101" s="91"/>
      <c r="D101" s="5" t="s">
        <v>3</v>
      </c>
      <c r="E101" s="17">
        <v>4</v>
      </c>
      <c r="F101" s="7" t="s">
        <v>4</v>
      </c>
      <c r="G101" s="7" t="s">
        <v>341</v>
      </c>
      <c r="H101" s="88"/>
      <c r="I101" s="7"/>
      <c r="J101" s="68" t="s">
        <v>999</v>
      </c>
      <c r="K101" s="7" t="s">
        <v>536</v>
      </c>
      <c r="L101" s="7" t="s">
        <v>78</v>
      </c>
      <c r="M101" s="7"/>
      <c r="N101" s="7"/>
      <c r="O101" s="7"/>
      <c r="P101" s="7"/>
      <c r="Q101" s="7"/>
      <c r="R101" s="7" t="s">
        <v>84</v>
      </c>
      <c r="S101" s="115">
        <v>10</v>
      </c>
      <c r="T101" s="116">
        <v>25</v>
      </c>
      <c r="U101" s="116" t="str">
        <f t="shared" si="59"/>
        <v>0</v>
      </c>
      <c r="V101" s="116">
        <f t="shared" si="60"/>
        <v>0</v>
      </c>
      <c r="W101" s="7" t="s">
        <v>537</v>
      </c>
      <c r="X101" s="10"/>
      <c r="Y101" s="7" t="s">
        <v>538</v>
      </c>
      <c r="Z101" s="7" t="s">
        <v>539</v>
      </c>
      <c r="AA101" s="7" t="s">
        <v>540</v>
      </c>
      <c r="AB101" s="8">
        <v>1</v>
      </c>
      <c r="AC101" s="11">
        <v>0</v>
      </c>
      <c r="AD101" s="8">
        <v>1</v>
      </c>
      <c r="AE101" s="8">
        <v>1</v>
      </c>
      <c r="AF101" s="12" t="s">
        <v>173</v>
      </c>
      <c r="AG101" s="12">
        <v>1</v>
      </c>
      <c r="AH101" s="12">
        <v>0</v>
      </c>
      <c r="AI101" s="12">
        <v>2</v>
      </c>
      <c r="AJ101" s="12">
        <v>2</v>
      </c>
      <c r="AK101" s="13">
        <f t="shared" si="79"/>
        <v>1.1447315850505711E-2</v>
      </c>
      <c r="AL101" s="22">
        <f t="shared" ref="AL101:AL132" si="90">AK101*S101</f>
        <v>0.1144731585050571</v>
      </c>
      <c r="AM101" s="7">
        <f t="shared" si="86"/>
        <v>1</v>
      </c>
      <c r="AN101" s="11">
        <f t="shared" si="89"/>
        <v>0</v>
      </c>
      <c r="AO101" s="7">
        <f t="shared" si="87"/>
        <v>1</v>
      </c>
      <c r="AP101" s="7">
        <f t="shared" si="88"/>
        <v>1</v>
      </c>
      <c r="AQ101" s="8">
        <v>1</v>
      </c>
      <c r="AR101" s="12" t="s">
        <v>180</v>
      </c>
      <c r="AS101" s="12">
        <f t="shared" si="81"/>
        <v>1</v>
      </c>
      <c r="AT101" s="12">
        <f t="shared" si="82"/>
        <v>0</v>
      </c>
      <c r="AU101" s="12">
        <f t="shared" si="83"/>
        <v>2</v>
      </c>
      <c r="AV101" s="12">
        <f t="shared" si="84"/>
        <v>2</v>
      </c>
      <c r="AW101" s="12">
        <v>2</v>
      </c>
      <c r="AX101" s="15">
        <f t="shared" si="85"/>
        <v>1.0357959717613701E-2</v>
      </c>
      <c r="AY101" s="22">
        <f t="shared" si="71"/>
        <v>0.25894899294034252</v>
      </c>
      <c r="AZ101" s="1">
        <f t="shared" si="61"/>
        <v>0</v>
      </c>
    </row>
    <row r="102" spans="1:52" ht="186.75" customHeight="1" thickTop="1" thickBot="1" x14ac:dyDescent="0.35">
      <c r="A102" s="103"/>
      <c r="B102" s="104"/>
      <c r="C102" s="91"/>
      <c r="D102" s="5" t="s">
        <v>3</v>
      </c>
      <c r="E102" s="17">
        <v>4</v>
      </c>
      <c r="F102" s="7" t="s">
        <v>4</v>
      </c>
      <c r="G102" s="7" t="s">
        <v>341</v>
      </c>
      <c r="H102" s="88"/>
      <c r="I102" s="7"/>
      <c r="J102" s="68" t="s">
        <v>999</v>
      </c>
      <c r="K102" s="7" t="s">
        <v>359</v>
      </c>
      <c r="L102" s="7" t="s">
        <v>78</v>
      </c>
      <c r="M102" s="7"/>
      <c r="N102" s="7"/>
      <c r="O102" s="7"/>
      <c r="P102" s="7"/>
      <c r="Q102" s="7"/>
      <c r="R102" s="7" t="s">
        <v>87</v>
      </c>
      <c r="S102" s="115">
        <v>10</v>
      </c>
      <c r="T102" s="116">
        <v>25</v>
      </c>
      <c r="U102" s="116" t="str">
        <f t="shared" si="59"/>
        <v>0</v>
      </c>
      <c r="V102" s="116">
        <f t="shared" si="60"/>
        <v>0</v>
      </c>
      <c r="W102" s="7" t="s">
        <v>549</v>
      </c>
      <c r="X102" s="10"/>
      <c r="Y102" s="7" t="s">
        <v>552</v>
      </c>
      <c r="Z102" s="7" t="s">
        <v>550</v>
      </c>
      <c r="AA102" s="7" t="s">
        <v>551</v>
      </c>
      <c r="AB102" s="8">
        <v>1</v>
      </c>
      <c r="AC102" s="11">
        <v>0</v>
      </c>
      <c r="AD102" s="8">
        <v>1</v>
      </c>
      <c r="AE102" s="8">
        <v>1</v>
      </c>
      <c r="AF102" s="12" t="s">
        <v>173</v>
      </c>
      <c r="AG102" s="12">
        <v>1</v>
      </c>
      <c r="AH102" s="12">
        <v>0</v>
      </c>
      <c r="AI102" s="12">
        <v>1</v>
      </c>
      <c r="AJ102" s="12">
        <v>3</v>
      </c>
      <c r="AK102" s="13">
        <f t="shared" si="79"/>
        <v>2.0650825181712566E-2</v>
      </c>
      <c r="AL102" s="22">
        <f t="shared" si="90"/>
        <v>0.20650825181712568</v>
      </c>
      <c r="AM102" s="7">
        <f t="shared" si="86"/>
        <v>1</v>
      </c>
      <c r="AN102" s="11">
        <f t="shared" si="89"/>
        <v>0</v>
      </c>
      <c r="AO102" s="7">
        <f t="shared" si="87"/>
        <v>1</v>
      </c>
      <c r="AP102" s="7">
        <f t="shared" si="88"/>
        <v>1</v>
      </c>
      <c r="AQ102" s="23">
        <v>0</v>
      </c>
      <c r="AR102" s="12" t="s">
        <v>180</v>
      </c>
      <c r="AS102" s="12">
        <f t="shared" si="81"/>
        <v>1</v>
      </c>
      <c r="AT102" s="12">
        <f t="shared" si="82"/>
        <v>0</v>
      </c>
      <c r="AU102" s="12">
        <f t="shared" si="83"/>
        <v>1</v>
      </c>
      <c r="AV102" s="12">
        <f t="shared" si="84"/>
        <v>3</v>
      </c>
      <c r="AW102" s="12">
        <v>1</v>
      </c>
      <c r="AX102" s="15">
        <f t="shared" si="85"/>
        <v>1.9643672553065296E-2</v>
      </c>
      <c r="AY102" s="22">
        <f t="shared" si="71"/>
        <v>0.49109181382663242</v>
      </c>
      <c r="AZ102" s="1">
        <f t="shared" si="61"/>
        <v>0</v>
      </c>
    </row>
    <row r="103" spans="1:52" ht="211.5" customHeight="1" thickTop="1" thickBot="1" x14ac:dyDescent="0.35">
      <c r="A103" s="103"/>
      <c r="B103" s="104"/>
      <c r="C103" s="91"/>
      <c r="D103" s="5" t="s">
        <v>3</v>
      </c>
      <c r="E103" s="17">
        <v>4</v>
      </c>
      <c r="F103" s="7" t="s">
        <v>4</v>
      </c>
      <c r="G103" s="7" t="s">
        <v>341</v>
      </c>
      <c r="H103" s="88"/>
      <c r="I103" s="7"/>
      <c r="J103" s="68" t="s">
        <v>999</v>
      </c>
      <c r="K103" s="7" t="s">
        <v>542</v>
      </c>
      <c r="L103" s="7" t="s">
        <v>78</v>
      </c>
      <c r="M103" s="7"/>
      <c r="N103" s="7"/>
      <c r="O103" s="7"/>
      <c r="P103" s="7"/>
      <c r="Q103" s="7"/>
      <c r="R103" s="7" t="s">
        <v>86</v>
      </c>
      <c r="S103" s="115">
        <v>6</v>
      </c>
      <c r="T103" s="116">
        <v>4</v>
      </c>
      <c r="U103" s="116" t="str">
        <f t="shared" si="59"/>
        <v>0</v>
      </c>
      <c r="V103" s="116">
        <f t="shared" si="60"/>
        <v>0</v>
      </c>
      <c r="W103" s="19"/>
      <c r="X103" s="10"/>
      <c r="Y103" s="19"/>
      <c r="Z103" s="7" t="s">
        <v>541</v>
      </c>
      <c r="AA103" s="7" t="s">
        <v>92</v>
      </c>
      <c r="AB103" s="11">
        <v>0</v>
      </c>
      <c r="AC103" s="11">
        <v>0</v>
      </c>
      <c r="AD103" s="8">
        <v>0</v>
      </c>
      <c r="AE103" s="8">
        <v>1</v>
      </c>
      <c r="AF103" s="12" t="s">
        <v>175</v>
      </c>
      <c r="AG103" s="12">
        <v>0</v>
      </c>
      <c r="AH103" s="12">
        <v>0</v>
      </c>
      <c r="AI103" s="12">
        <v>0</v>
      </c>
      <c r="AJ103" s="12">
        <v>2</v>
      </c>
      <c r="AK103" s="13">
        <f t="shared" si="79"/>
        <v>0.80251879796247849</v>
      </c>
      <c r="AL103" s="22">
        <f t="shared" si="90"/>
        <v>4.8151127877748712</v>
      </c>
      <c r="AM103" s="7">
        <f t="shared" si="86"/>
        <v>0</v>
      </c>
      <c r="AN103" s="11">
        <f t="shared" si="89"/>
        <v>0</v>
      </c>
      <c r="AO103" s="7">
        <f t="shared" si="87"/>
        <v>0</v>
      </c>
      <c r="AP103" s="7">
        <f t="shared" si="88"/>
        <v>1</v>
      </c>
      <c r="AQ103" s="8">
        <v>1</v>
      </c>
      <c r="AR103" s="12" t="s">
        <v>189</v>
      </c>
      <c r="AS103" s="12">
        <f t="shared" si="81"/>
        <v>0</v>
      </c>
      <c r="AT103" s="12">
        <f t="shared" si="82"/>
        <v>0</v>
      </c>
      <c r="AU103" s="12">
        <f t="shared" si="83"/>
        <v>0</v>
      </c>
      <c r="AV103" s="12">
        <f t="shared" si="84"/>
        <v>2</v>
      </c>
      <c r="AW103" s="12">
        <v>4</v>
      </c>
      <c r="AX103" s="15">
        <f t="shared" si="85"/>
        <v>0.65704681981505675</v>
      </c>
      <c r="AY103" s="49">
        <f t="shared" si="71"/>
        <v>2.628187279260227</v>
      </c>
      <c r="AZ103" s="1">
        <f t="shared" si="61"/>
        <v>0</v>
      </c>
    </row>
    <row r="104" spans="1:52" ht="198.75" customHeight="1" thickTop="1" thickBot="1" x14ac:dyDescent="0.35">
      <c r="A104" s="103"/>
      <c r="B104" s="17"/>
      <c r="C104" s="25"/>
      <c r="D104" s="5" t="s">
        <v>3</v>
      </c>
      <c r="E104" s="17">
        <v>4</v>
      </c>
      <c r="F104" s="7" t="s">
        <v>4</v>
      </c>
      <c r="G104" s="7" t="s">
        <v>341</v>
      </c>
      <c r="H104" s="88"/>
      <c r="I104" s="26"/>
      <c r="J104" s="68" t="s">
        <v>999</v>
      </c>
      <c r="K104" s="26" t="s">
        <v>554</v>
      </c>
      <c r="L104" s="7" t="s">
        <v>78</v>
      </c>
      <c r="M104" s="7"/>
      <c r="N104" s="7"/>
      <c r="O104" s="7"/>
      <c r="P104" s="7"/>
      <c r="Q104" s="7"/>
      <c r="R104" s="7" t="s">
        <v>85</v>
      </c>
      <c r="S104" s="115">
        <v>6</v>
      </c>
      <c r="T104" s="116">
        <v>4</v>
      </c>
      <c r="U104" s="116" t="str">
        <f t="shared" si="59"/>
        <v>0</v>
      </c>
      <c r="V104" s="116">
        <f t="shared" si="60"/>
        <v>0</v>
      </c>
      <c r="W104" s="19"/>
      <c r="X104" s="10"/>
      <c r="Y104" s="7" t="s">
        <v>90</v>
      </c>
      <c r="Z104" s="7" t="s">
        <v>553</v>
      </c>
      <c r="AA104" s="7" t="s">
        <v>89</v>
      </c>
      <c r="AB104" s="11">
        <v>0</v>
      </c>
      <c r="AC104" s="11">
        <v>0</v>
      </c>
      <c r="AD104" s="8">
        <v>1</v>
      </c>
      <c r="AE104" s="8">
        <v>1</v>
      </c>
      <c r="AF104" s="12" t="s">
        <v>174</v>
      </c>
      <c r="AG104" s="12">
        <v>0</v>
      </c>
      <c r="AH104" s="12">
        <v>0</v>
      </c>
      <c r="AI104" s="12">
        <v>1</v>
      </c>
      <c r="AJ104" s="12">
        <v>2</v>
      </c>
      <c r="AK104" s="13">
        <f t="shared" si="79"/>
        <v>0.39851904108451414</v>
      </c>
      <c r="AL104" s="22">
        <f t="shared" si="90"/>
        <v>2.3911142465070849</v>
      </c>
      <c r="AM104" s="7">
        <f t="shared" si="86"/>
        <v>0</v>
      </c>
      <c r="AN104" s="11">
        <f t="shared" si="89"/>
        <v>0</v>
      </c>
      <c r="AO104" s="7">
        <f t="shared" si="87"/>
        <v>1</v>
      </c>
      <c r="AP104" s="7">
        <f t="shared" si="88"/>
        <v>1</v>
      </c>
      <c r="AQ104" s="8">
        <v>1</v>
      </c>
      <c r="AR104" s="12" t="s">
        <v>183</v>
      </c>
      <c r="AS104" s="12">
        <f t="shared" si="81"/>
        <v>0</v>
      </c>
      <c r="AT104" s="12">
        <f t="shared" si="82"/>
        <v>0</v>
      </c>
      <c r="AU104" s="12">
        <f t="shared" si="83"/>
        <v>1</v>
      </c>
      <c r="AV104" s="12">
        <f t="shared" si="84"/>
        <v>2</v>
      </c>
      <c r="AW104" s="12">
        <v>2</v>
      </c>
      <c r="AX104" s="15">
        <f t="shared" si="85"/>
        <v>0.36059494017307825</v>
      </c>
      <c r="AY104" s="22">
        <f t="shared" si="71"/>
        <v>1.442379760692313</v>
      </c>
      <c r="AZ104" s="1">
        <f t="shared" si="61"/>
        <v>0</v>
      </c>
    </row>
    <row r="105" spans="1:52" ht="207.75" customHeight="1" thickTop="1" thickBot="1" x14ac:dyDescent="0.35">
      <c r="A105" s="103"/>
      <c r="B105" s="17"/>
      <c r="C105" s="25"/>
      <c r="D105" s="5" t="s">
        <v>3</v>
      </c>
      <c r="E105" s="17">
        <v>4</v>
      </c>
      <c r="F105" s="7" t="s">
        <v>4</v>
      </c>
      <c r="G105" s="7" t="s">
        <v>341</v>
      </c>
      <c r="H105" s="88"/>
      <c r="I105" s="26"/>
      <c r="J105" s="68" t="s">
        <v>999</v>
      </c>
      <c r="K105" s="26" t="s">
        <v>408</v>
      </c>
      <c r="L105" s="7" t="s">
        <v>78</v>
      </c>
      <c r="M105" s="7"/>
      <c r="N105" s="7"/>
      <c r="O105" s="7"/>
      <c r="P105" s="7"/>
      <c r="Q105" s="7"/>
      <c r="R105" s="7" t="s">
        <v>79</v>
      </c>
      <c r="S105" s="115">
        <v>10</v>
      </c>
      <c r="T105" s="116">
        <v>25</v>
      </c>
      <c r="U105" s="116" t="str">
        <f t="shared" si="59"/>
        <v>0</v>
      </c>
      <c r="V105" s="116">
        <f t="shared" si="60"/>
        <v>0</v>
      </c>
      <c r="W105" s="19"/>
      <c r="X105" s="10"/>
      <c r="Y105" s="7" t="s">
        <v>190</v>
      </c>
      <c r="Z105" s="7" t="s">
        <v>185</v>
      </c>
      <c r="AA105" s="7" t="s">
        <v>80</v>
      </c>
      <c r="AB105" s="11">
        <v>0</v>
      </c>
      <c r="AC105" s="11">
        <v>0</v>
      </c>
      <c r="AD105" s="8">
        <v>1</v>
      </c>
      <c r="AE105" s="8">
        <v>1</v>
      </c>
      <c r="AF105" s="12" t="s">
        <v>174</v>
      </c>
      <c r="AG105" s="12">
        <v>0</v>
      </c>
      <c r="AH105" s="12">
        <v>0</v>
      </c>
      <c r="AI105" s="12">
        <v>3</v>
      </c>
      <c r="AJ105" s="12">
        <v>3</v>
      </c>
      <c r="AK105" s="13">
        <f t="shared" si="79"/>
        <v>8.803683258237259E-2</v>
      </c>
      <c r="AL105" s="22">
        <f t="shared" si="90"/>
        <v>0.88036832582372593</v>
      </c>
      <c r="AM105" s="7">
        <f t="shared" si="86"/>
        <v>0</v>
      </c>
      <c r="AN105" s="11">
        <f t="shared" si="89"/>
        <v>0</v>
      </c>
      <c r="AO105" s="7">
        <f t="shared" si="87"/>
        <v>1</v>
      </c>
      <c r="AP105" s="7">
        <f t="shared" si="88"/>
        <v>1</v>
      </c>
      <c r="AQ105" s="8">
        <v>1</v>
      </c>
      <c r="AR105" s="12" t="s">
        <v>183</v>
      </c>
      <c r="AS105" s="12">
        <f t="shared" si="81"/>
        <v>0</v>
      </c>
      <c r="AT105" s="12">
        <f t="shared" si="82"/>
        <v>0</v>
      </c>
      <c r="AU105" s="12">
        <f t="shared" si="83"/>
        <v>3</v>
      </c>
      <c r="AV105" s="12">
        <f t="shared" si="84"/>
        <v>3</v>
      </c>
      <c r="AW105" s="12">
        <v>1</v>
      </c>
      <c r="AX105" s="15">
        <f t="shared" si="85"/>
        <v>8.3743225592195977E-2</v>
      </c>
      <c r="AY105" s="22">
        <f t="shared" si="71"/>
        <v>2.0935806398048995</v>
      </c>
      <c r="AZ105" s="1">
        <f t="shared" si="61"/>
        <v>0</v>
      </c>
    </row>
    <row r="106" spans="1:52" ht="223.5" customHeight="1" thickTop="1" thickBot="1" x14ac:dyDescent="0.35">
      <c r="A106" s="103"/>
      <c r="B106" s="17"/>
      <c r="C106" s="25"/>
      <c r="D106" s="5" t="s">
        <v>3</v>
      </c>
      <c r="E106" s="6">
        <v>5</v>
      </c>
      <c r="F106" s="26" t="s">
        <v>118</v>
      </c>
      <c r="G106" s="26" t="s">
        <v>1000</v>
      </c>
      <c r="H106" s="88"/>
      <c r="I106" s="26"/>
      <c r="J106" s="27" t="s">
        <v>1003</v>
      </c>
      <c r="K106" s="26" t="s">
        <v>357</v>
      </c>
      <c r="L106" s="5" t="s">
        <v>119</v>
      </c>
      <c r="M106" s="5"/>
      <c r="N106" s="5"/>
      <c r="O106" s="5"/>
      <c r="P106" s="5"/>
      <c r="Q106" s="5"/>
      <c r="R106" s="26" t="s">
        <v>1024</v>
      </c>
      <c r="S106" s="115">
        <v>6</v>
      </c>
      <c r="T106" s="117">
        <v>4</v>
      </c>
      <c r="U106" s="116" t="str">
        <f t="shared" si="59"/>
        <v>0</v>
      </c>
      <c r="V106" s="116">
        <f t="shared" si="60"/>
        <v>0</v>
      </c>
      <c r="W106" s="26" t="s">
        <v>563</v>
      </c>
      <c r="X106" s="10"/>
      <c r="Y106" s="26" t="s">
        <v>564</v>
      </c>
      <c r="Z106" s="26" t="s">
        <v>565</v>
      </c>
      <c r="AA106" s="7" t="s">
        <v>566</v>
      </c>
      <c r="AB106" s="8">
        <v>1</v>
      </c>
      <c r="AC106" s="11">
        <v>0</v>
      </c>
      <c r="AD106" s="8">
        <v>1</v>
      </c>
      <c r="AE106" s="8">
        <v>1</v>
      </c>
      <c r="AF106" s="12" t="s">
        <v>173</v>
      </c>
      <c r="AG106" s="12">
        <v>1</v>
      </c>
      <c r="AH106" s="12">
        <v>0</v>
      </c>
      <c r="AI106" s="12">
        <v>3</v>
      </c>
      <c r="AJ106" s="12">
        <v>2</v>
      </c>
      <c r="AK106" s="13">
        <f t="shared" si="79"/>
        <v>5.6845688192195985E-3</v>
      </c>
      <c r="AL106" s="22">
        <f t="shared" si="90"/>
        <v>3.4107412915317589E-2</v>
      </c>
      <c r="AM106" s="7">
        <f t="shared" si="86"/>
        <v>1</v>
      </c>
      <c r="AN106" s="11">
        <f t="shared" si="89"/>
        <v>0</v>
      </c>
      <c r="AO106" s="7">
        <f t="shared" si="87"/>
        <v>1</v>
      </c>
      <c r="AP106" s="7">
        <f t="shared" si="88"/>
        <v>1</v>
      </c>
      <c r="AQ106" s="8">
        <v>1</v>
      </c>
      <c r="AR106" s="12" t="s">
        <v>183</v>
      </c>
      <c r="AS106" s="12">
        <f t="shared" si="81"/>
        <v>1</v>
      </c>
      <c r="AT106" s="12">
        <f t="shared" si="82"/>
        <v>0</v>
      </c>
      <c r="AU106" s="12">
        <f t="shared" si="83"/>
        <v>3</v>
      </c>
      <c r="AV106" s="12">
        <f t="shared" si="84"/>
        <v>2</v>
      </c>
      <c r="AW106" s="12">
        <v>4</v>
      </c>
      <c r="AX106" s="15">
        <f t="shared" si="85"/>
        <v>4.6541313102832762E-3</v>
      </c>
      <c r="AY106" s="22">
        <f t="shared" si="71"/>
        <v>1.8616525241133105E-2</v>
      </c>
      <c r="AZ106" s="1">
        <f t="shared" si="61"/>
        <v>0</v>
      </c>
    </row>
    <row r="107" spans="1:52" ht="295.5" customHeight="1" thickTop="1" thickBot="1" x14ac:dyDescent="0.35">
      <c r="A107" s="103"/>
      <c r="B107" s="44"/>
      <c r="C107" s="43"/>
      <c r="D107" s="5" t="s">
        <v>3</v>
      </c>
      <c r="E107" s="6">
        <v>5</v>
      </c>
      <c r="F107" s="26" t="s">
        <v>118</v>
      </c>
      <c r="G107" s="26" t="s">
        <v>1001</v>
      </c>
      <c r="H107" s="88"/>
      <c r="I107" s="26"/>
      <c r="J107" s="27" t="s">
        <v>1004</v>
      </c>
      <c r="K107" s="26" t="s">
        <v>357</v>
      </c>
      <c r="L107" s="5" t="s">
        <v>119</v>
      </c>
      <c r="M107" s="5"/>
      <c r="N107" s="5"/>
      <c r="O107" s="5"/>
      <c r="P107" s="5"/>
      <c r="Q107" s="5"/>
      <c r="R107" s="26" t="s">
        <v>1025</v>
      </c>
      <c r="S107" s="115">
        <v>6</v>
      </c>
      <c r="T107" s="117">
        <v>4</v>
      </c>
      <c r="U107" s="116" t="str">
        <f t="shared" si="59"/>
        <v>0</v>
      </c>
      <c r="V107" s="116">
        <f t="shared" si="60"/>
        <v>0</v>
      </c>
      <c r="W107" s="26" t="s">
        <v>563</v>
      </c>
      <c r="X107" s="10"/>
      <c r="Y107" s="26" t="s">
        <v>1026</v>
      </c>
      <c r="Z107" s="26" t="s">
        <v>565</v>
      </c>
      <c r="AA107" s="7" t="s">
        <v>566</v>
      </c>
      <c r="AB107" s="8">
        <v>1</v>
      </c>
      <c r="AC107" s="11">
        <v>0</v>
      </c>
      <c r="AD107" s="8">
        <v>1</v>
      </c>
      <c r="AE107" s="8">
        <v>1</v>
      </c>
      <c r="AF107" s="12" t="s">
        <v>173</v>
      </c>
      <c r="AG107" s="12">
        <v>1</v>
      </c>
      <c r="AH107" s="12">
        <v>0</v>
      </c>
      <c r="AI107" s="12">
        <v>3</v>
      </c>
      <c r="AJ107" s="12">
        <v>2</v>
      </c>
      <c r="AK107" s="13">
        <f t="shared" ref="AK107" si="91">1/EXP(AB$4*AG107)^3*1/EXP(AC$4*AH107)^1.9*1/EXP(AD$4*AI107)^1.4*1/EXP(AE$4*AJ107)^1.1</f>
        <v>5.6845688192195985E-3</v>
      </c>
      <c r="AL107" s="22">
        <f t="shared" si="90"/>
        <v>3.4107412915317589E-2</v>
      </c>
      <c r="AM107" s="7">
        <f t="shared" ref="AM107" si="92">+AB107</f>
        <v>1</v>
      </c>
      <c r="AN107" s="11">
        <f t="shared" ref="AN107" si="93">+AC107</f>
        <v>0</v>
      </c>
      <c r="AO107" s="7">
        <f t="shared" ref="AO107" si="94">+AD107</f>
        <v>1</v>
      </c>
      <c r="AP107" s="7">
        <f t="shared" ref="AP107" si="95">+AE107</f>
        <v>1</v>
      </c>
      <c r="AQ107" s="8">
        <v>1</v>
      </c>
      <c r="AR107" s="12" t="s">
        <v>183</v>
      </c>
      <c r="AS107" s="12">
        <f t="shared" ref="AS107" si="96">AG107</f>
        <v>1</v>
      </c>
      <c r="AT107" s="12">
        <f t="shared" ref="AT107" si="97">AH107</f>
        <v>0</v>
      </c>
      <c r="AU107" s="12">
        <f t="shared" ref="AU107" si="98">AI107</f>
        <v>3</v>
      </c>
      <c r="AV107" s="12">
        <f t="shared" ref="AV107" si="99">AJ107</f>
        <v>2</v>
      </c>
      <c r="AW107" s="12">
        <v>4</v>
      </c>
      <c r="AX107" s="15">
        <f t="shared" ref="AX107" si="100">1/EXP(AM$4*AS107)^3*1/EXP(AN$4*AT107)^1.9*1/EXP(AO$4*AU107)^1.4*1/EXP(AP$4*AV107)^1.1*1/EXP(AQ$4*AW107)^1</f>
        <v>4.6541313102832762E-3</v>
      </c>
      <c r="AY107" s="22">
        <f t="shared" ref="AY107" si="101">AX107*T107</f>
        <v>1.8616525241133105E-2</v>
      </c>
      <c r="AZ107" s="1">
        <f t="shared" si="61"/>
        <v>0</v>
      </c>
    </row>
    <row r="108" spans="1:52" ht="223.5" customHeight="1" thickTop="1" thickBot="1" x14ac:dyDescent="0.35">
      <c r="A108" s="103"/>
      <c r="B108" s="61"/>
      <c r="C108" s="63"/>
      <c r="D108" s="5" t="s">
        <v>3</v>
      </c>
      <c r="E108" s="6">
        <v>5</v>
      </c>
      <c r="F108" s="26" t="s">
        <v>118</v>
      </c>
      <c r="G108" s="26" t="s">
        <v>1002</v>
      </c>
      <c r="H108" s="88"/>
      <c r="I108" s="26"/>
      <c r="J108" s="27" t="s">
        <v>1005</v>
      </c>
      <c r="K108" s="26" t="s">
        <v>357</v>
      </c>
      <c r="L108" s="5" t="s">
        <v>119</v>
      </c>
      <c r="M108" s="5"/>
      <c r="N108" s="5"/>
      <c r="O108" s="5"/>
      <c r="P108" s="5"/>
      <c r="Q108" s="5"/>
      <c r="R108" s="26" t="s">
        <v>1027</v>
      </c>
      <c r="S108" s="115">
        <v>6</v>
      </c>
      <c r="T108" s="117">
        <v>4</v>
      </c>
      <c r="U108" s="116" t="str">
        <f t="shared" si="59"/>
        <v>0</v>
      </c>
      <c r="V108" s="116">
        <f t="shared" si="60"/>
        <v>0</v>
      </c>
      <c r="W108" s="26" t="s">
        <v>563</v>
      </c>
      <c r="X108" s="10"/>
      <c r="Y108" s="26" t="s">
        <v>564</v>
      </c>
      <c r="Z108" s="26" t="s">
        <v>565</v>
      </c>
      <c r="AA108" s="7" t="s">
        <v>566</v>
      </c>
      <c r="AB108" s="8">
        <v>1</v>
      </c>
      <c r="AC108" s="11">
        <v>0</v>
      </c>
      <c r="AD108" s="8">
        <v>1</v>
      </c>
      <c r="AE108" s="8">
        <v>1</v>
      </c>
      <c r="AF108" s="12" t="s">
        <v>173</v>
      </c>
      <c r="AG108" s="12">
        <v>1</v>
      </c>
      <c r="AH108" s="12">
        <v>0</v>
      </c>
      <c r="AI108" s="12">
        <v>3</v>
      </c>
      <c r="AJ108" s="12">
        <v>2</v>
      </c>
      <c r="AK108" s="13">
        <f t="shared" ref="AK108:AK118" si="102">1/EXP(AB$4*AG108)^3*1/EXP(AC$4*AH108)^1.9*1/EXP(AD$4*AI108)^1.4*1/EXP(AE$4*AJ108)^1.1</f>
        <v>5.6845688192195985E-3</v>
      </c>
      <c r="AL108" s="22">
        <f t="shared" si="90"/>
        <v>3.4107412915317589E-2</v>
      </c>
      <c r="AM108" s="7">
        <f t="shared" ref="AM108:AM118" si="103">+AB108</f>
        <v>1</v>
      </c>
      <c r="AN108" s="11">
        <f t="shared" ref="AN108:AN118" si="104">+AC108</f>
        <v>0</v>
      </c>
      <c r="AO108" s="7">
        <f t="shared" ref="AO108:AO118" si="105">+AD108</f>
        <v>1</v>
      </c>
      <c r="AP108" s="7">
        <f t="shared" ref="AP108:AP118" si="106">+AE108</f>
        <v>1</v>
      </c>
      <c r="AQ108" s="8">
        <v>1</v>
      </c>
      <c r="AR108" s="12" t="s">
        <v>183</v>
      </c>
      <c r="AS108" s="12">
        <f t="shared" ref="AS108:AS118" si="107">AG108</f>
        <v>1</v>
      </c>
      <c r="AT108" s="12">
        <f t="shared" ref="AT108:AT118" si="108">AH108</f>
        <v>0</v>
      </c>
      <c r="AU108" s="12">
        <f t="shared" ref="AU108:AU118" si="109">AI108</f>
        <v>3</v>
      </c>
      <c r="AV108" s="12">
        <f t="shared" ref="AV108:AV118" si="110">AJ108</f>
        <v>2</v>
      </c>
      <c r="AW108" s="12">
        <v>4</v>
      </c>
      <c r="AX108" s="15">
        <f t="shared" ref="AX108:AX118" si="111">1/EXP(AM$4*AS108)^3*1/EXP(AN$4*AT108)^1.9*1/EXP(AO$4*AU108)^1.4*1/EXP(AP$4*AV108)^1.1*1/EXP(AQ$4*AW108)^1</f>
        <v>4.6541313102832762E-3</v>
      </c>
      <c r="AY108" s="22">
        <f t="shared" ref="AY108:AY118" si="112">AX108*T108</f>
        <v>1.8616525241133105E-2</v>
      </c>
      <c r="AZ108" s="1">
        <f t="shared" si="61"/>
        <v>0</v>
      </c>
    </row>
    <row r="109" spans="1:52" ht="223.5" customHeight="1" thickTop="1" thickBot="1" x14ac:dyDescent="0.35">
      <c r="A109" s="103"/>
      <c r="B109" s="61"/>
      <c r="C109" s="63"/>
      <c r="D109" s="5" t="s">
        <v>3</v>
      </c>
      <c r="E109" s="6">
        <v>5</v>
      </c>
      <c r="F109" s="26" t="s">
        <v>118</v>
      </c>
      <c r="G109" s="26" t="s">
        <v>1007</v>
      </c>
      <c r="H109" s="88"/>
      <c r="I109" s="26"/>
      <c r="J109" s="27" t="s">
        <v>1006</v>
      </c>
      <c r="K109" s="26" t="s">
        <v>357</v>
      </c>
      <c r="L109" s="5" t="s">
        <v>119</v>
      </c>
      <c r="M109" s="5"/>
      <c r="N109" s="5"/>
      <c r="O109" s="5"/>
      <c r="P109" s="5"/>
      <c r="Q109" s="5"/>
      <c r="R109" s="26" t="s">
        <v>1029</v>
      </c>
      <c r="S109" s="115">
        <v>6</v>
      </c>
      <c r="T109" s="117">
        <v>4</v>
      </c>
      <c r="U109" s="116" t="str">
        <f t="shared" si="59"/>
        <v>0</v>
      </c>
      <c r="V109" s="116">
        <f t="shared" si="60"/>
        <v>0</v>
      </c>
      <c r="W109" s="26" t="s">
        <v>563</v>
      </c>
      <c r="X109" s="10"/>
      <c r="Y109" s="26" t="s">
        <v>1028</v>
      </c>
      <c r="Z109" s="26" t="s">
        <v>565</v>
      </c>
      <c r="AA109" s="7" t="s">
        <v>566</v>
      </c>
      <c r="AB109" s="8">
        <v>1</v>
      </c>
      <c r="AC109" s="11">
        <v>0</v>
      </c>
      <c r="AD109" s="8">
        <v>1</v>
      </c>
      <c r="AE109" s="8">
        <v>1</v>
      </c>
      <c r="AF109" s="12" t="s">
        <v>173</v>
      </c>
      <c r="AG109" s="12">
        <v>1</v>
      </c>
      <c r="AH109" s="12">
        <v>0</v>
      </c>
      <c r="AI109" s="12">
        <v>6</v>
      </c>
      <c r="AJ109" s="12">
        <v>2</v>
      </c>
      <c r="AK109" s="13">
        <f t="shared" si="102"/>
        <v>6.9611199375990305E-4</v>
      </c>
      <c r="AL109" s="22">
        <f t="shared" si="90"/>
        <v>4.1766719625594183E-3</v>
      </c>
      <c r="AM109" s="7">
        <f t="shared" si="103"/>
        <v>1</v>
      </c>
      <c r="AN109" s="11">
        <f t="shared" si="104"/>
        <v>0</v>
      </c>
      <c r="AO109" s="7">
        <f t="shared" si="105"/>
        <v>1</v>
      </c>
      <c r="AP109" s="7">
        <f t="shared" si="106"/>
        <v>1</v>
      </c>
      <c r="AQ109" s="8">
        <v>1</v>
      </c>
      <c r="AR109" s="12" t="s">
        <v>183</v>
      </c>
      <c r="AS109" s="12">
        <f t="shared" si="107"/>
        <v>1</v>
      </c>
      <c r="AT109" s="12">
        <f t="shared" si="108"/>
        <v>0</v>
      </c>
      <c r="AU109" s="12">
        <f t="shared" si="109"/>
        <v>6</v>
      </c>
      <c r="AV109" s="12">
        <f t="shared" si="110"/>
        <v>2</v>
      </c>
      <c r="AW109" s="12">
        <v>4</v>
      </c>
      <c r="AX109" s="15">
        <f t="shared" si="111"/>
        <v>5.6992829687766084E-4</v>
      </c>
      <c r="AY109" s="22">
        <f t="shared" si="112"/>
        <v>2.2797131875106433E-3</v>
      </c>
      <c r="AZ109" s="1">
        <f t="shared" si="61"/>
        <v>0</v>
      </c>
    </row>
    <row r="110" spans="1:52" ht="223.5" customHeight="1" thickTop="1" thickBot="1" x14ac:dyDescent="0.35">
      <c r="A110" s="103"/>
      <c r="B110" s="44"/>
      <c r="C110" s="43"/>
      <c r="D110" s="5" t="s">
        <v>3</v>
      </c>
      <c r="E110" s="6">
        <v>5</v>
      </c>
      <c r="F110" s="26" t="s">
        <v>118</v>
      </c>
      <c r="G110" s="26" t="s">
        <v>1008</v>
      </c>
      <c r="H110" s="88"/>
      <c r="I110" s="26"/>
      <c r="J110" s="27" t="s">
        <v>1009</v>
      </c>
      <c r="K110" s="26" t="s">
        <v>357</v>
      </c>
      <c r="L110" s="5" t="s">
        <v>119</v>
      </c>
      <c r="M110" s="5"/>
      <c r="N110" s="5"/>
      <c r="O110" s="5"/>
      <c r="P110" s="5"/>
      <c r="Q110" s="5"/>
      <c r="R110" s="26" t="s">
        <v>1030</v>
      </c>
      <c r="S110" s="115">
        <v>6</v>
      </c>
      <c r="T110" s="117">
        <v>7</v>
      </c>
      <c r="U110" s="116" t="str">
        <f t="shared" si="59"/>
        <v>0</v>
      </c>
      <c r="V110" s="116">
        <f t="shared" si="60"/>
        <v>0</v>
      </c>
      <c r="W110" s="26" t="s">
        <v>563</v>
      </c>
      <c r="X110" s="10"/>
      <c r="Y110" s="26" t="s">
        <v>564</v>
      </c>
      <c r="Z110" s="26" t="s">
        <v>565</v>
      </c>
      <c r="AA110" s="7" t="s">
        <v>566</v>
      </c>
      <c r="AB110" s="8">
        <v>1</v>
      </c>
      <c r="AC110" s="11">
        <v>0</v>
      </c>
      <c r="AD110" s="8">
        <v>1</v>
      </c>
      <c r="AE110" s="8">
        <v>1</v>
      </c>
      <c r="AF110" s="12" t="s">
        <v>173</v>
      </c>
      <c r="AG110" s="12">
        <v>1</v>
      </c>
      <c r="AH110" s="12">
        <v>0</v>
      </c>
      <c r="AI110" s="12">
        <v>3</v>
      </c>
      <c r="AJ110" s="12">
        <v>2</v>
      </c>
      <c r="AK110" s="13">
        <f t="shared" si="102"/>
        <v>5.6845688192195985E-3</v>
      </c>
      <c r="AL110" s="22">
        <f t="shared" si="90"/>
        <v>3.4107412915317589E-2</v>
      </c>
      <c r="AM110" s="7">
        <f t="shared" si="103"/>
        <v>1</v>
      </c>
      <c r="AN110" s="11">
        <f t="shared" si="104"/>
        <v>0</v>
      </c>
      <c r="AO110" s="7">
        <f t="shared" si="105"/>
        <v>1</v>
      </c>
      <c r="AP110" s="7">
        <f t="shared" si="106"/>
        <v>1</v>
      </c>
      <c r="AQ110" s="8">
        <v>1</v>
      </c>
      <c r="AR110" s="12" t="s">
        <v>183</v>
      </c>
      <c r="AS110" s="12">
        <f t="shared" si="107"/>
        <v>1</v>
      </c>
      <c r="AT110" s="12">
        <f t="shared" si="108"/>
        <v>0</v>
      </c>
      <c r="AU110" s="12">
        <f t="shared" si="109"/>
        <v>3</v>
      </c>
      <c r="AV110" s="12">
        <f t="shared" si="110"/>
        <v>2</v>
      </c>
      <c r="AW110" s="12">
        <v>4</v>
      </c>
      <c r="AX110" s="15">
        <f t="shared" si="111"/>
        <v>4.6541313102832762E-3</v>
      </c>
      <c r="AY110" s="22">
        <f t="shared" si="112"/>
        <v>3.2578919171982933E-2</v>
      </c>
      <c r="AZ110" s="1">
        <f t="shared" si="61"/>
        <v>0</v>
      </c>
    </row>
    <row r="111" spans="1:52" ht="223.5" customHeight="1" thickTop="1" thickBot="1" x14ac:dyDescent="0.35">
      <c r="A111" s="103"/>
      <c r="B111" s="61"/>
      <c r="C111" s="63"/>
      <c r="D111" s="5" t="s">
        <v>3</v>
      </c>
      <c r="E111" s="6">
        <v>5</v>
      </c>
      <c r="F111" s="26" t="s">
        <v>118</v>
      </c>
      <c r="G111" s="26" t="s">
        <v>1008</v>
      </c>
      <c r="H111" s="88"/>
      <c r="I111" s="26"/>
      <c r="J111" s="27" t="s">
        <v>1009</v>
      </c>
      <c r="K111" s="26" t="s">
        <v>357</v>
      </c>
      <c r="L111" s="5" t="s">
        <v>119</v>
      </c>
      <c r="M111" s="5"/>
      <c r="N111" s="5"/>
      <c r="O111" s="5"/>
      <c r="P111" s="5"/>
      <c r="Q111" s="5"/>
      <c r="R111" s="26" t="s">
        <v>1030</v>
      </c>
      <c r="S111" s="115">
        <v>6</v>
      </c>
      <c r="T111" s="117">
        <v>7</v>
      </c>
      <c r="U111" s="116" t="str">
        <f t="shared" si="59"/>
        <v>0</v>
      </c>
      <c r="V111" s="116">
        <f t="shared" si="60"/>
        <v>0</v>
      </c>
      <c r="W111" s="26" t="s">
        <v>563</v>
      </c>
      <c r="X111" s="10"/>
      <c r="Y111" s="26" t="s">
        <v>564</v>
      </c>
      <c r="Z111" s="26" t="s">
        <v>565</v>
      </c>
      <c r="AA111" s="7" t="s">
        <v>566</v>
      </c>
      <c r="AB111" s="8">
        <v>1</v>
      </c>
      <c r="AC111" s="11">
        <v>0</v>
      </c>
      <c r="AD111" s="8">
        <v>1</v>
      </c>
      <c r="AE111" s="8">
        <v>1</v>
      </c>
      <c r="AF111" s="12" t="s">
        <v>173</v>
      </c>
      <c r="AG111" s="12">
        <v>1</v>
      </c>
      <c r="AH111" s="12">
        <v>0</v>
      </c>
      <c r="AI111" s="12">
        <v>3</v>
      </c>
      <c r="AJ111" s="12">
        <v>2</v>
      </c>
      <c r="AK111" s="13">
        <f t="shared" ref="AK111" si="113">1/EXP(AB$4*AG111)^3*1/EXP(AC$4*AH111)^1.9*1/EXP(AD$4*AI111)^1.4*1/EXP(AE$4*AJ111)^1.1</f>
        <v>5.6845688192195985E-3</v>
      </c>
      <c r="AL111" s="22">
        <f t="shared" si="90"/>
        <v>3.4107412915317589E-2</v>
      </c>
      <c r="AM111" s="7">
        <f t="shared" ref="AM111" si="114">+AB111</f>
        <v>1</v>
      </c>
      <c r="AN111" s="11">
        <f t="shared" ref="AN111" si="115">+AC111</f>
        <v>0</v>
      </c>
      <c r="AO111" s="7">
        <f t="shared" ref="AO111" si="116">+AD111</f>
        <v>1</v>
      </c>
      <c r="AP111" s="7">
        <f t="shared" ref="AP111" si="117">+AE111</f>
        <v>1</v>
      </c>
      <c r="AQ111" s="8">
        <v>1</v>
      </c>
      <c r="AR111" s="12" t="s">
        <v>183</v>
      </c>
      <c r="AS111" s="12">
        <f t="shared" ref="AS111" si="118">AG111</f>
        <v>1</v>
      </c>
      <c r="AT111" s="12">
        <f t="shared" ref="AT111" si="119">AH111</f>
        <v>0</v>
      </c>
      <c r="AU111" s="12">
        <f t="shared" ref="AU111" si="120">AI111</f>
        <v>3</v>
      </c>
      <c r="AV111" s="12">
        <f t="shared" ref="AV111" si="121">AJ111</f>
        <v>2</v>
      </c>
      <c r="AW111" s="12">
        <v>4</v>
      </c>
      <c r="AX111" s="15">
        <f t="shared" ref="AX111" si="122">1/EXP(AM$4*AS111)^3*1/EXP(AN$4*AT111)^1.9*1/EXP(AO$4*AU111)^1.4*1/EXP(AP$4*AV111)^1.1*1/EXP(AQ$4*AW111)^1</f>
        <v>4.6541313102832762E-3</v>
      </c>
      <c r="AY111" s="22">
        <f t="shared" ref="AY111" si="123">AX111*T111</f>
        <v>3.2578919171982933E-2</v>
      </c>
      <c r="AZ111" s="1">
        <f t="shared" si="61"/>
        <v>0</v>
      </c>
    </row>
    <row r="112" spans="1:52" ht="223.5" customHeight="1" thickTop="1" thickBot="1" x14ac:dyDescent="0.35">
      <c r="A112" s="103"/>
      <c r="B112" s="61"/>
      <c r="C112" s="63"/>
      <c r="D112" s="5" t="s">
        <v>3</v>
      </c>
      <c r="E112" s="6">
        <v>5</v>
      </c>
      <c r="F112" s="26" t="s">
        <v>118</v>
      </c>
      <c r="G112" s="26" t="s">
        <v>1010</v>
      </c>
      <c r="H112" s="88"/>
      <c r="I112" s="26"/>
      <c r="J112" s="27" t="s">
        <v>1011</v>
      </c>
      <c r="K112" s="26" t="s">
        <v>357</v>
      </c>
      <c r="L112" s="5" t="s">
        <v>119</v>
      </c>
      <c r="M112" s="5"/>
      <c r="N112" s="5"/>
      <c r="O112" s="5"/>
      <c r="P112" s="5"/>
      <c r="Q112" s="5"/>
      <c r="R112" s="26" t="s">
        <v>1031</v>
      </c>
      <c r="S112" s="115">
        <v>6</v>
      </c>
      <c r="T112" s="117">
        <v>7</v>
      </c>
      <c r="U112" s="116" t="str">
        <f t="shared" si="59"/>
        <v>0</v>
      </c>
      <c r="V112" s="116">
        <f t="shared" si="60"/>
        <v>0</v>
      </c>
      <c r="W112" s="26" t="s">
        <v>563</v>
      </c>
      <c r="X112" s="10"/>
      <c r="Y112" s="26" t="s">
        <v>1032</v>
      </c>
      <c r="Z112" s="26" t="s">
        <v>565</v>
      </c>
      <c r="AA112" s="7" t="s">
        <v>566</v>
      </c>
      <c r="AB112" s="8">
        <v>1</v>
      </c>
      <c r="AC112" s="11">
        <v>0</v>
      </c>
      <c r="AD112" s="8">
        <v>1</v>
      </c>
      <c r="AE112" s="8">
        <v>1</v>
      </c>
      <c r="AF112" s="12" t="s">
        <v>173</v>
      </c>
      <c r="AG112" s="12">
        <v>1</v>
      </c>
      <c r="AH112" s="12">
        <v>0</v>
      </c>
      <c r="AI112" s="12">
        <v>6</v>
      </c>
      <c r="AJ112" s="12">
        <v>2</v>
      </c>
      <c r="AK112" s="13">
        <f t="shared" si="102"/>
        <v>6.9611199375990305E-4</v>
      </c>
      <c r="AL112" s="22">
        <f t="shared" si="90"/>
        <v>4.1766719625594183E-3</v>
      </c>
      <c r="AM112" s="7">
        <f t="shared" si="103"/>
        <v>1</v>
      </c>
      <c r="AN112" s="11">
        <f t="shared" si="104"/>
        <v>0</v>
      </c>
      <c r="AO112" s="7">
        <f t="shared" si="105"/>
        <v>1</v>
      </c>
      <c r="AP112" s="7">
        <f t="shared" si="106"/>
        <v>1</v>
      </c>
      <c r="AQ112" s="8">
        <v>1</v>
      </c>
      <c r="AR112" s="12" t="s">
        <v>183</v>
      </c>
      <c r="AS112" s="12">
        <f t="shared" si="107"/>
        <v>1</v>
      </c>
      <c r="AT112" s="12">
        <f t="shared" si="108"/>
        <v>0</v>
      </c>
      <c r="AU112" s="12">
        <f t="shared" si="109"/>
        <v>6</v>
      </c>
      <c r="AV112" s="12">
        <f t="shared" si="110"/>
        <v>2</v>
      </c>
      <c r="AW112" s="12">
        <v>4</v>
      </c>
      <c r="AX112" s="15">
        <f t="shared" si="111"/>
        <v>5.6992829687766084E-4</v>
      </c>
      <c r="AY112" s="22">
        <f t="shared" si="112"/>
        <v>3.9894980781436263E-3</v>
      </c>
      <c r="AZ112" s="1">
        <f t="shared" si="61"/>
        <v>0</v>
      </c>
    </row>
    <row r="113" spans="1:52" ht="223.5" customHeight="1" thickTop="1" thickBot="1" x14ac:dyDescent="0.35">
      <c r="A113" s="103"/>
      <c r="B113" s="61"/>
      <c r="C113" s="63"/>
      <c r="D113" s="5" t="s">
        <v>3</v>
      </c>
      <c r="E113" s="6">
        <v>5</v>
      </c>
      <c r="F113" s="26" t="s">
        <v>118</v>
      </c>
      <c r="G113" s="26" t="s">
        <v>1012</v>
      </c>
      <c r="H113" s="88"/>
      <c r="I113" s="26"/>
      <c r="J113" s="27" t="s">
        <v>1013</v>
      </c>
      <c r="K113" s="26" t="s">
        <v>357</v>
      </c>
      <c r="L113" s="5" t="s">
        <v>119</v>
      </c>
      <c r="M113" s="5"/>
      <c r="N113" s="5"/>
      <c r="O113" s="5"/>
      <c r="P113" s="5"/>
      <c r="Q113" s="5"/>
      <c r="R113" s="26" t="s">
        <v>1033</v>
      </c>
      <c r="S113" s="115">
        <v>6</v>
      </c>
      <c r="T113" s="117">
        <v>7</v>
      </c>
      <c r="U113" s="116" t="str">
        <f t="shared" si="59"/>
        <v>0</v>
      </c>
      <c r="V113" s="116">
        <f t="shared" si="60"/>
        <v>0</v>
      </c>
      <c r="W113" s="26" t="s">
        <v>563</v>
      </c>
      <c r="X113" s="10"/>
      <c r="Y113" s="26" t="s">
        <v>564</v>
      </c>
      <c r="Z113" s="26" t="s">
        <v>565</v>
      </c>
      <c r="AA113" s="7" t="s">
        <v>566</v>
      </c>
      <c r="AB113" s="8">
        <v>1</v>
      </c>
      <c r="AC113" s="11">
        <v>0</v>
      </c>
      <c r="AD113" s="8">
        <v>1</v>
      </c>
      <c r="AE113" s="8">
        <v>1</v>
      </c>
      <c r="AF113" s="12" t="s">
        <v>173</v>
      </c>
      <c r="AG113" s="12">
        <v>1</v>
      </c>
      <c r="AH113" s="12">
        <v>0</v>
      </c>
      <c r="AI113" s="12">
        <v>3</v>
      </c>
      <c r="AJ113" s="12">
        <v>2</v>
      </c>
      <c r="AK113" s="13">
        <f t="shared" si="102"/>
        <v>5.6845688192195985E-3</v>
      </c>
      <c r="AL113" s="22">
        <f t="shared" si="90"/>
        <v>3.4107412915317589E-2</v>
      </c>
      <c r="AM113" s="7">
        <f t="shared" si="103"/>
        <v>1</v>
      </c>
      <c r="AN113" s="11">
        <f t="shared" si="104"/>
        <v>0</v>
      </c>
      <c r="AO113" s="7">
        <f t="shared" si="105"/>
        <v>1</v>
      </c>
      <c r="AP113" s="7">
        <f t="shared" si="106"/>
        <v>1</v>
      </c>
      <c r="AQ113" s="8">
        <v>1</v>
      </c>
      <c r="AR113" s="12" t="s">
        <v>183</v>
      </c>
      <c r="AS113" s="12">
        <f t="shared" si="107"/>
        <v>1</v>
      </c>
      <c r="AT113" s="12">
        <f t="shared" si="108"/>
        <v>0</v>
      </c>
      <c r="AU113" s="12">
        <f t="shared" si="109"/>
        <v>3</v>
      </c>
      <c r="AV113" s="12">
        <f t="shared" si="110"/>
        <v>2</v>
      </c>
      <c r="AW113" s="12">
        <v>4</v>
      </c>
      <c r="AX113" s="15">
        <f t="shared" si="111"/>
        <v>4.6541313102832762E-3</v>
      </c>
      <c r="AY113" s="22">
        <f t="shared" si="112"/>
        <v>3.2578919171982933E-2</v>
      </c>
      <c r="AZ113" s="1">
        <f t="shared" si="61"/>
        <v>0</v>
      </c>
    </row>
    <row r="114" spans="1:52" ht="223.5" customHeight="1" thickTop="1" thickBot="1" x14ac:dyDescent="0.35">
      <c r="A114" s="103"/>
      <c r="B114" s="61"/>
      <c r="C114" s="63"/>
      <c r="D114" s="5" t="s">
        <v>3</v>
      </c>
      <c r="E114" s="6">
        <v>5</v>
      </c>
      <c r="F114" s="26" t="s">
        <v>118</v>
      </c>
      <c r="G114" s="26" t="s">
        <v>1014</v>
      </c>
      <c r="H114" s="88"/>
      <c r="I114" s="26"/>
      <c r="J114" s="27" t="s">
        <v>1015</v>
      </c>
      <c r="K114" s="26" t="s">
        <v>357</v>
      </c>
      <c r="L114" s="5" t="s">
        <v>119</v>
      </c>
      <c r="M114" s="5"/>
      <c r="N114" s="5"/>
      <c r="O114" s="5"/>
      <c r="P114" s="5"/>
      <c r="Q114" s="5"/>
      <c r="R114" s="26" t="s">
        <v>562</v>
      </c>
      <c r="S114" s="115">
        <v>6</v>
      </c>
      <c r="T114" s="117">
        <v>4</v>
      </c>
      <c r="U114" s="116" t="str">
        <f t="shared" si="59"/>
        <v>0</v>
      </c>
      <c r="V114" s="116">
        <f t="shared" si="60"/>
        <v>0</v>
      </c>
      <c r="W114" s="26" t="s">
        <v>563</v>
      </c>
      <c r="X114" s="10"/>
      <c r="Y114" s="26" t="s">
        <v>1034</v>
      </c>
      <c r="Z114" s="26" t="s">
        <v>565</v>
      </c>
      <c r="AA114" s="7" t="s">
        <v>566</v>
      </c>
      <c r="AB114" s="8">
        <v>1</v>
      </c>
      <c r="AC114" s="11">
        <v>0</v>
      </c>
      <c r="AD114" s="8">
        <v>1</v>
      </c>
      <c r="AE114" s="8">
        <v>1</v>
      </c>
      <c r="AF114" s="12" t="s">
        <v>173</v>
      </c>
      <c r="AG114" s="12">
        <v>1</v>
      </c>
      <c r="AH114" s="12">
        <v>0</v>
      </c>
      <c r="AI114" s="12">
        <v>5</v>
      </c>
      <c r="AJ114" s="12">
        <v>2</v>
      </c>
      <c r="AK114" s="13">
        <f t="shared" si="102"/>
        <v>1.4017974121366752E-3</v>
      </c>
      <c r="AL114" s="22">
        <f t="shared" si="90"/>
        <v>8.4107844728200515E-3</v>
      </c>
      <c r="AM114" s="7">
        <f t="shared" si="103"/>
        <v>1</v>
      </c>
      <c r="AN114" s="11">
        <f t="shared" si="104"/>
        <v>0</v>
      </c>
      <c r="AO114" s="7">
        <f t="shared" si="105"/>
        <v>1</v>
      </c>
      <c r="AP114" s="7">
        <f t="shared" si="106"/>
        <v>1</v>
      </c>
      <c r="AQ114" s="8">
        <v>1</v>
      </c>
      <c r="AR114" s="12" t="s">
        <v>183</v>
      </c>
      <c r="AS114" s="12">
        <f t="shared" si="107"/>
        <v>1</v>
      </c>
      <c r="AT114" s="12">
        <f t="shared" si="108"/>
        <v>0</v>
      </c>
      <c r="AU114" s="12">
        <f t="shared" si="109"/>
        <v>5</v>
      </c>
      <c r="AV114" s="12">
        <f t="shared" si="110"/>
        <v>2</v>
      </c>
      <c r="AW114" s="12">
        <v>4</v>
      </c>
      <c r="AX114" s="15">
        <f t="shared" si="111"/>
        <v>1.1476946509014262E-3</v>
      </c>
      <c r="AY114" s="22">
        <f t="shared" si="112"/>
        <v>4.5907786036057047E-3</v>
      </c>
      <c r="AZ114" s="1">
        <f t="shared" si="61"/>
        <v>0</v>
      </c>
    </row>
    <row r="115" spans="1:52" ht="223.5" customHeight="1" thickTop="1" thickBot="1" x14ac:dyDescent="0.35">
      <c r="A115" s="103"/>
      <c r="B115" s="61"/>
      <c r="C115" s="63"/>
      <c r="D115" s="5" t="s">
        <v>3</v>
      </c>
      <c r="E115" s="6">
        <v>5</v>
      </c>
      <c r="F115" s="26" t="s">
        <v>118</v>
      </c>
      <c r="G115" s="26" t="s">
        <v>1016</v>
      </c>
      <c r="H115" s="88"/>
      <c r="I115" s="26"/>
      <c r="J115" s="27" t="s">
        <v>1017</v>
      </c>
      <c r="K115" s="26" t="s">
        <v>357</v>
      </c>
      <c r="L115" s="5" t="s">
        <v>119</v>
      </c>
      <c r="M115" s="5"/>
      <c r="N115" s="5"/>
      <c r="O115" s="5"/>
      <c r="P115" s="5"/>
      <c r="Q115" s="5"/>
      <c r="R115" s="26" t="s">
        <v>1035</v>
      </c>
      <c r="S115" s="115">
        <v>6</v>
      </c>
      <c r="T115" s="117">
        <v>4</v>
      </c>
      <c r="U115" s="116" t="str">
        <f t="shared" si="59"/>
        <v>0</v>
      </c>
      <c r="V115" s="116">
        <f t="shared" si="60"/>
        <v>0</v>
      </c>
      <c r="W115" s="26" t="s">
        <v>563</v>
      </c>
      <c r="X115" s="10"/>
      <c r="Y115" s="26" t="s">
        <v>1036</v>
      </c>
      <c r="Z115" s="26" t="s">
        <v>565</v>
      </c>
      <c r="AA115" s="7" t="s">
        <v>566</v>
      </c>
      <c r="AB115" s="8">
        <v>1</v>
      </c>
      <c r="AC115" s="11">
        <v>0</v>
      </c>
      <c r="AD115" s="8">
        <v>1</v>
      </c>
      <c r="AE115" s="8">
        <v>1</v>
      </c>
      <c r="AF115" s="12" t="s">
        <v>173</v>
      </c>
      <c r="AG115" s="12">
        <v>1</v>
      </c>
      <c r="AH115" s="12">
        <v>0</v>
      </c>
      <c r="AI115" s="12">
        <v>3</v>
      </c>
      <c r="AJ115" s="12">
        <v>2</v>
      </c>
      <c r="AK115" s="13">
        <f t="shared" si="102"/>
        <v>5.6845688192195985E-3</v>
      </c>
      <c r="AL115" s="22">
        <f t="shared" si="90"/>
        <v>3.4107412915317589E-2</v>
      </c>
      <c r="AM115" s="7">
        <f t="shared" si="103"/>
        <v>1</v>
      </c>
      <c r="AN115" s="11">
        <f t="shared" si="104"/>
        <v>0</v>
      </c>
      <c r="AO115" s="7">
        <f t="shared" si="105"/>
        <v>1</v>
      </c>
      <c r="AP115" s="7">
        <f t="shared" si="106"/>
        <v>1</v>
      </c>
      <c r="AQ115" s="8">
        <v>1</v>
      </c>
      <c r="AR115" s="12" t="s">
        <v>183</v>
      </c>
      <c r="AS115" s="12">
        <f t="shared" si="107"/>
        <v>1</v>
      </c>
      <c r="AT115" s="12">
        <f t="shared" si="108"/>
        <v>0</v>
      </c>
      <c r="AU115" s="12">
        <f t="shared" si="109"/>
        <v>3</v>
      </c>
      <c r="AV115" s="12">
        <f t="shared" si="110"/>
        <v>2</v>
      </c>
      <c r="AW115" s="12">
        <v>4</v>
      </c>
      <c r="AX115" s="15">
        <f t="shared" si="111"/>
        <v>4.6541313102832762E-3</v>
      </c>
      <c r="AY115" s="22">
        <f t="shared" si="112"/>
        <v>1.8616525241133105E-2</v>
      </c>
      <c r="AZ115" s="1">
        <f t="shared" si="61"/>
        <v>0</v>
      </c>
    </row>
    <row r="116" spans="1:52" ht="223.5" customHeight="1" thickTop="1" thickBot="1" x14ac:dyDescent="0.35">
      <c r="A116" s="103"/>
      <c r="B116" s="61"/>
      <c r="C116" s="63"/>
      <c r="D116" s="5" t="s">
        <v>3</v>
      </c>
      <c r="E116" s="6">
        <v>5</v>
      </c>
      <c r="F116" s="26" t="s">
        <v>118</v>
      </c>
      <c r="G116" s="26" t="s">
        <v>1018</v>
      </c>
      <c r="H116" s="88"/>
      <c r="I116" s="26"/>
      <c r="J116" s="27" t="s">
        <v>1019</v>
      </c>
      <c r="K116" s="26" t="s">
        <v>357</v>
      </c>
      <c r="L116" s="5" t="s">
        <v>119</v>
      </c>
      <c r="M116" s="5"/>
      <c r="N116" s="5"/>
      <c r="O116" s="5"/>
      <c r="P116" s="5"/>
      <c r="Q116" s="5"/>
      <c r="R116" s="26" t="s">
        <v>1037</v>
      </c>
      <c r="S116" s="115">
        <v>6</v>
      </c>
      <c r="T116" s="117">
        <v>4</v>
      </c>
      <c r="U116" s="116" t="str">
        <f t="shared" si="59"/>
        <v>0</v>
      </c>
      <c r="V116" s="116">
        <f t="shared" si="60"/>
        <v>0</v>
      </c>
      <c r="W116" s="26" t="s">
        <v>563</v>
      </c>
      <c r="X116" s="10"/>
      <c r="Y116" s="26" t="s">
        <v>1038</v>
      </c>
      <c r="Z116" s="26" t="s">
        <v>565</v>
      </c>
      <c r="AA116" s="7" t="s">
        <v>566</v>
      </c>
      <c r="AB116" s="8">
        <v>1</v>
      </c>
      <c r="AC116" s="11">
        <v>0</v>
      </c>
      <c r="AD116" s="8">
        <v>1</v>
      </c>
      <c r="AE116" s="8">
        <v>1</v>
      </c>
      <c r="AF116" s="12" t="s">
        <v>173</v>
      </c>
      <c r="AG116" s="12">
        <v>1</v>
      </c>
      <c r="AH116" s="12">
        <v>0</v>
      </c>
      <c r="AI116" s="12">
        <v>5</v>
      </c>
      <c r="AJ116" s="12">
        <v>2</v>
      </c>
      <c r="AK116" s="13">
        <f t="shared" si="102"/>
        <v>1.4017974121366752E-3</v>
      </c>
      <c r="AL116" s="22">
        <f t="shared" si="90"/>
        <v>8.4107844728200515E-3</v>
      </c>
      <c r="AM116" s="7">
        <f t="shared" si="103"/>
        <v>1</v>
      </c>
      <c r="AN116" s="11">
        <f t="shared" si="104"/>
        <v>0</v>
      </c>
      <c r="AO116" s="7">
        <f t="shared" si="105"/>
        <v>1</v>
      </c>
      <c r="AP116" s="7">
        <f t="shared" si="106"/>
        <v>1</v>
      </c>
      <c r="AQ116" s="8">
        <v>1</v>
      </c>
      <c r="AR116" s="12" t="s">
        <v>183</v>
      </c>
      <c r="AS116" s="12">
        <f t="shared" si="107"/>
        <v>1</v>
      </c>
      <c r="AT116" s="12">
        <f t="shared" si="108"/>
        <v>0</v>
      </c>
      <c r="AU116" s="12">
        <f t="shared" si="109"/>
        <v>5</v>
      </c>
      <c r="AV116" s="12">
        <f t="shared" si="110"/>
        <v>2</v>
      </c>
      <c r="AW116" s="12">
        <v>4</v>
      </c>
      <c r="AX116" s="15">
        <f t="shared" si="111"/>
        <v>1.1476946509014262E-3</v>
      </c>
      <c r="AY116" s="22">
        <f t="shared" si="112"/>
        <v>4.5907786036057047E-3</v>
      </c>
      <c r="AZ116" s="1">
        <f t="shared" si="61"/>
        <v>0</v>
      </c>
    </row>
    <row r="117" spans="1:52" ht="223.5" customHeight="1" thickTop="1" thickBot="1" x14ac:dyDescent="0.35">
      <c r="A117" s="103"/>
      <c r="B117" s="61"/>
      <c r="C117" s="63"/>
      <c r="D117" s="5" t="s">
        <v>3</v>
      </c>
      <c r="E117" s="6">
        <v>5</v>
      </c>
      <c r="F117" s="26" t="s">
        <v>118</v>
      </c>
      <c r="G117" s="26" t="s">
        <v>1020</v>
      </c>
      <c r="H117" s="88"/>
      <c r="I117" s="26"/>
      <c r="J117" s="27" t="s">
        <v>1021</v>
      </c>
      <c r="K117" s="26" t="s">
        <v>357</v>
      </c>
      <c r="L117" s="5" t="s">
        <v>119</v>
      </c>
      <c r="M117" s="5"/>
      <c r="N117" s="5"/>
      <c r="O117" s="5"/>
      <c r="P117" s="5"/>
      <c r="Q117" s="5"/>
      <c r="R117" s="26" t="s">
        <v>1039</v>
      </c>
      <c r="S117" s="115">
        <v>6</v>
      </c>
      <c r="T117" s="117">
        <v>4</v>
      </c>
      <c r="U117" s="116" t="str">
        <f t="shared" si="59"/>
        <v>0</v>
      </c>
      <c r="V117" s="116">
        <f t="shared" si="60"/>
        <v>0</v>
      </c>
      <c r="W117" s="26" t="s">
        <v>563</v>
      </c>
      <c r="X117" s="10"/>
      <c r="Y117" s="26" t="s">
        <v>1040</v>
      </c>
      <c r="Z117" s="26" t="s">
        <v>565</v>
      </c>
      <c r="AA117" s="7" t="s">
        <v>566</v>
      </c>
      <c r="AB117" s="8">
        <v>1</v>
      </c>
      <c r="AC117" s="11">
        <v>0</v>
      </c>
      <c r="AD117" s="8">
        <v>1</v>
      </c>
      <c r="AE117" s="8">
        <v>1</v>
      </c>
      <c r="AF117" s="12" t="s">
        <v>173</v>
      </c>
      <c r="AG117" s="12">
        <v>1</v>
      </c>
      <c r="AH117" s="12">
        <v>0</v>
      </c>
      <c r="AI117" s="12">
        <v>5</v>
      </c>
      <c r="AJ117" s="12">
        <v>2</v>
      </c>
      <c r="AK117" s="13">
        <f t="shared" si="102"/>
        <v>1.4017974121366752E-3</v>
      </c>
      <c r="AL117" s="22">
        <f t="shared" si="90"/>
        <v>8.4107844728200515E-3</v>
      </c>
      <c r="AM117" s="7">
        <f t="shared" si="103"/>
        <v>1</v>
      </c>
      <c r="AN117" s="11">
        <f t="shared" si="104"/>
        <v>0</v>
      </c>
      <c r="AO117" s="7">
        <f t="shared" si="105"/>
        <v>1</v>
      </c>
      <c r="AP117" s="7">
        <f t="shared" si="106"/>
        <v>1</v>
      </c>
      <c r="AQ117" s="8">
        <v>1</v>
      </c>
      <c r="AR117" s="12" t="s">
        <v>183</v>
      </c>
      <c r="AS117" s="12">
        <f t="shared" si="107"/>
        <v>1</v>
      </c>
      <c r="AT117" s="12">
        <f t="shared" si="108"/>
        <v>0</v>
      </c>
      <c r="AU117" s="12">
        <f t="shared" si="109"/>
        <v>5</v>
      </c>
      <c r="AV117" s="12">
        <f t="shared" si="110"/>
        <v>2</v>
      </c>
      <c r="AW117" s="12">
        <v>4</v>
      </c>
      <c r="AX117" s="15">
        <f t="shared" si="111"/>
        <v>1.1476946509014262E-3</v>
      </c>
      <c r="AY117" s="22">
        <f t="shared" si="112"/>
        <v>4.5907786036057047E-3</v>
      </c>
      <c r="AZ117" s="1">
        <f t="shared" si="61"/>
        <v>0</v>
      </c>
    </row>
    <row r="118" spans="1:52" ht="223.5" customHeight="1" thickTop="1" thickBot="1" x14ac:dyDescent="0.35">
      <c r="A118" s="103"/>
      <c r="B118" s="61"/>
      <c r="C118" s="63"/>
      <c r="D118" s="5" t="s">
        <v>3</v>
      </c>
      <c r="E118" s="6">
        <v>5</v>
      </c>
      <c r="F118" s="26" t="s">
        <v>118</v>
      </c>
      <c r="G118" s="26" t="s">
        <v>1022</v>
      </c>
      <c r="H118" s="88"/>
      <c r="I118" s="26"/>
      <c r="J118" s="27" t="s">
        <v>1023</v>
      </c>
      <c r="K118" s="26" t="s">
        <v>357</v>
      </c>
      <c r="L118" s="5" t="s">
        <v>119</v>
      </c>
      <c r="M118" s="5"/>
      <c r="N118" s="5"/>
      <c r="O118" s="5"/>
      <c r="P118" s="5"/>
      <c r="Q118" s="5"/>
      <c r="R118" s="26" t="s">
        <v>1030</v>
      </c>
      <c r="S118" s="115">
        <v>6</v>
      </c>
      <c r="T118" s="117">
        <v>7</v>
      </c>
      <c r="U118" s="116" t="str">
        <f t="shared" si="59"/>
        <v>0</v>
      </c>
      <c r="V118" s="116">
        <f t="shared" si="60"/>
        <v>0</v>
      </c>
      <c r="W118" s="26" t="s">
        <v>563</v>
      </c>
      <c r="X118" s="10"/>
      <c r="Y118" s="26" t="s">
        <v>1041</v>
      </c>
      <c r="Z118" s="26" t="s">
        <v>565</v>
      </c>
      <c r="AA118" s="7" t="s">
        <v>566</v>
      </c>
      <c r="AB118" s="8">
        <v>1</v>
      </c>
      <c r="AC118" s="11">
        <v>0</v>
      </c>
      <c r="AD118" s="8">
        <v>1</v>
      </c>
      <c r="AE118" s="8">
        <v>1</v>
      </c>
      <c r="AF118" s="12" t="s">
        <v>173</v>
      </c>
      <c r="AG118" s="12">
        <v>1</v>
      </c>
      <c r="AH118" s="12">
        <v>0</v>
      </c>
      <c r="AI118" s="12">
        <v>5</v>
      </c>
      <c r="AJ118" s="12">
        <v>2</v>
      </c>
      <c r="AK118" s="13">
        <f t="shared" si="102"/>
        <v>1.4017974121366752E-3</v>
      </c>
      <c r="AL118" s="22">
        <f t="shared" si="90"/>
        <v>8.4107844728200515E-3</v>
      </c>
      <c r="AM118" s="7">
        <f t="shared" si="103"/>
        <v>1</v>
      </c>
      <c r="AN118" s="11">
        <f t="shared" si="104"/>
        <v>0</v>
      </c>
      <c r="AO118" s="7">
        <f t="shared" si="105"/>
        <v>1</v>
      </c>
      <c r="AP118" s="7">
        <f t="shared" si="106"/>
        <v>1</v>
      </c>
      <c r="AQ118" s="8">
        <v>1</v>
      </c>
      <c r="AR118" s="12" t="s">
        <v>183</v>
      </c>
      <c r="AS118" s="12">
        <f t="shared" si="107"/>
        <v>1</v>
      </c>
      <c r="AT118" s="12">
        <f t="shared" si="108"/>
        <v>0</v>
      </c>
      <c r="AU118" s="12">
        <f t="shared" si="109"/>
        <v>5</v>
      </c>
      <c r="AV118" s="12">
        <f t="shared" si="110"/>
        <v>2</v>
      </c>
      <c r="AW118" s="12">
        <v>4</v>
      </c>
      <c r="AX118" s="15">
        <f t="shared" si="111"/>
        <v>1.1476946509014262E-3</v>
      </c>
      <c r="AY118" s="22">
        <f t="shared" si="112"/>
        <v>8.0338625563099834E-3</v>
      </c>
      <c r="AZ118" s="1">
        <f t="shared" si="61"/>
        <v>0</v>
      </c>
    </row>
    <row r="119" spans="1:52" ht="224.25" customHeight="1" thickTop="1" thickBot="1" x14ac:dyDescent="0.35">
      <c r="A119" s="103"/>
      <c r="B119" s="17"/>
      <c r="C119" s="25"/>
      <c r="D119" s="5" t="s">
        <v>3</v>
      </c>
      <c r="E119" s="6">
        <v>5</v>
      </c>
      <c r="F119" s="26" t="s">
        <v>23</v>
      </c>
      <c r="G119" s="26" t="s">
        <v>1042</v>
      </c>
      <c r="H119" s="88"/>
      <c r="I119" s="26"/>
      <c r="J119" s="27" t="s">
        <v>1043</v>
      </c>
      <c r="K119" s="26" t="s">
        <v>459</v>
      </c>
      <c r="L119" s="5" t="s">
        <v>119</v>
      </c>
      <c r="M119" s="5"/>
      <c r="N119" s="5"/>
      <c r="O119" s="5"/>
      <c r="P119" s="5"/>
      <c r="Q119" s="5"/>
      <c r="R119" s="26" t="s">
        <v>371</v>
      </c>
      <c r="S119" s="115">
        <v>10</v>
      </c>
      <c r="T119" s="117">
        <v>25</v>
      </c>
      <c r="U119" s="116" t="str">
        <f t="shared" si="59"/>
        <v>0</v>
      </c>
      <c r="V119" s="116">
        <f t="shared" si="60"/>
        <v>0</v>
      </c>
      <c r="W119" s="26" t="s">
        <v>568</v>
      </c>
      <c r="X119" s="10"/>
      <c r="Y119" s="26" t="s">
        <v>569</v>
      </c>
      <c r="Z119" s="26" t="s">
        <v>572</v>
      </c>
      <c r="AA119" s="7" t="s">
        <v>570</v>
      </c>
      <c r="AB119" s="8">
        <v>1</v>
      </c>
      <c r="AC119" s="11">
        <v>0</v>
      </c>
      <c r="AD119" s="8">
        <v>1</v>
      </c>
      <c r="AE119" s="8">
        <v>1</v>
      </c>
      <c r="AF119" s="12" t="s">
        <v>173</v>
      </c>
      <c r="AG119" s="12">
        <v>1</v>
      </c>
      <c r="AH119" s="12">
        <v>0</v>
      </c>
      <c r="AI119" s="12">
        <v>3</v>
      </c>
      <c r="AJ119" s="12">
        <v>2</v>
      </c>
      <c r="AK119" s="13">
        <f t="shared" si="79"/>
        <v>5.6845688192195985E-3</v>
      </c>
      <c r="AL119" s="22">
        <f t="shared" si="90"/>
        <v>5.6845688192195987E-2</v>
      </c>
      <c r="AM119" s="7">
        <f t="shared" si="86"/>
        <v>1</v>
      </c>
      <c r="AN119" s="11">
        <f t="shared" si="89"/>
        <v>0</v>
      </c>
      <c r="AO119" s="7">
        <f t="shared" si="87"/>
        <v>1</v>
      </c>
      <c r="AP119" s="7">
        <f t="shared" si="88"/>
        <v>1</v>
      </c>
      <c r="AQ119" s="8">
        <v>1</v>
      </c>
      <c r="AR119" s="12" t="s">
        <v>180</v>
      </c>
      <c r="AS119" s="12">
        <f t="shared" si="81"/>
        <v>1</v>
      </c>
      <c r="AT119" s="12">
        <f t="shared" si="82"/>
        <v>0</v>
      </c>
      <c r="AU119" s="12">
        <f t="shared" si="83"/>
        <v>3</v>
      </c>
      <c r="AV119" s="12">
        <f t="shared" si="84"/>
        <v>2</v>
      </c>
      <c r="AW119" s="12">
        <v>1</v>
      </c>
      <c r="AX119" s="15">
        <f t="shared" si="85"/>
        <v>5.4073291264409616E-3</v>
      </c>
      <c r="AY119" s="22">
        <f t="shared" si="71"/>
        <v>0.13518322816102404</v>
      </c>
      <c r="AZ119" s="1">
        <f t="shared" si="61"/>
        <v>0</v>
      </c>
    </row>
    <row r="120" spans="1:52" ht="222.75" customHeight="1" thickTop="1" thickBot="1" x14ac:dyDescent="0.35">
      <c r="A120" s="103"/>
      <c r="B120" s="17"/>
      <c r="C120" s="25"/>
      <c r="D120" s="5" t="s">
        <v>3</v>
      </c>
      <c r="E120" s="6">
        <v>5</v>
      </c>
      <c r="F120" s="26" t="s">
        <v>23</v>
      </c>
      <c r="G120" s="26" t="s">
        <v>1042</v>
      </c>
      <c r="H120" s="88"/>
      <c r="I120" s="26"/>
      <c r="J120" s="27" t="s">
        <v>1043</v>
      </c>
      <c r="K120" s="26" t="s">
        <v>1062</v>
      </c>
      <c r="L120" s="5" t="s">
        <v>119</v>
      </c>
      <c r="M120" s="5"/>
      <c r="N120" s="5"/>
      <c r="O120" s="5"/>
      <c r="P120" s="5"/>
      <c r="Q120" s="5"/>
      <c r="R120" s="26" t="s">
        <v>1045</v>
      </c>
      <c r="S120" s="115">
        <v>10</v>
      </c>
      <c r="T120" s="117">
        <v>7</v>
      </c>
      <c r="U120" s="116" t="str">
        <f t="shared" si="59"/>
        <v>0</v>
      </c>
      <c r="V120" s="116">
        <f t="shared" si="60"/>
        <v>0</v>
      </c>
      <c r="W120" s="19"/>
      <c r="X120" s="10"/>
      <c r="Y120" s="26" t="s">
        <v>571</v>
      </c>
      <c r="Z120" s="26" t="s">
        <v>573</v>
      </c>
      <c r="AA120" s="7" t="s">
        <v>73</v>
      </c>
      <c r="AB120" s="8">
        <v>1</v>
      </c>
      <c r="AC120" s="11">
        <v>0</v>
      </c>
      <c r="AD120" s="8">
        <v>1</v>
      </c>
      <c r="AE120" s="8">
        <v>1</v>
      </c>
      <c r="AF120" s="12" t="s">
        <v>173</v>
      </c>
      <c r="AG120" s="12">
        <v>0</v>
      </c>
      <c r="AH120" s="12">
        <v>0</v>
      </c>
      <c r="AI120" s="12">
        <v>3</v>
      </c>
      <c r="AJ120" s="12">
        <v>2</v>
      </c>
      <c r="AK120" s="13">
        <f t="shared" si="79"/>
        <v>9.8273585604361571E-2</v>
      </c>
      <c r="AL120" s="22">
        <f t="shared" si="90"/>
        <v>0.98273585604361569</v>
      </c>
      <c r="AM120" s="11">
        <v>0</v>
      </c>
      <c r="AN120" s="11">
        <f t="shared" si="89"/>
        <v>0</v>
      </c>
      <c r="AO120" s="7">
        <f t="shared" si="87"/>
        <v>1</v>
      </c>
      <c r="AP120" s="7">
        <f t="shared" si="88"/>
        <v>1</v>
      </c>
      <c r="AQ120" s="8">
        <v>1</v>
      </c>
      <c r="AR120" s="12" t="s">
        <v>183</v>
      </c>
      <c r="AS120" s="12">
        <f t="shared" si="81"/>
        <v>0</v>
      </c>
      <c r="AT120" s="12">
        <f t="shared" si="82"/>
        <v>0</v>
      </c>
      <c r="AU120" s="12">
        <f t="shared" si="83"/>
        <v>3</v>
      </c>
      <c r="AV120" s="12">
        <f t="shared" si="84"/>
        <v>2</v>
      </c>
      <c r="AW120" s="12">
        <v>4</v>
      </c>
      <c r="AX120" s="15">
        <f t="shared" si="85"/>
        <v>8.0459606749532467E-2</v>
      </c>
      <c r="AY120" s="22">
        <f t="shared" si="71"/>
        <v>0.56321724724672728</v>
      </c>
      <c r="AZ120" s="1">
        <f t="shared" si="61"/>
        <v>0</v>
      </c>
    </row>
    <row r="121" spans="1:52" ht="231" customHeight="1" thickTop="1" thickBot="1" x14ac:dyDescent="0.35">
      <c r="A121" s="103"/>
      <c r="B121" s="17"/>
      <c r="C121" s="25"/>
      <c r="D121" s="5" t="s">
        <v>3</v>
      </c>
      <c r="E121" s="6">
        <v>5</v>
      </c>
      <c r="F121" s="26" t="s">
        <v>23</v>
      </c>
      <c r="G121" s="26" t="s">
        <v>1042</v>
      </c>
      <c r="H121" s="88"/>
      <c r="I121" s="26"/>
      <c r="J121" s="27" t="s">
        <v>1043</v>
      </c>
      <c r="K121" s="26" t="s">
        <v>578</v>
      </c>
      <c r="L121" s="5" t="s">
        <v>119</v>
      </c>
      <c r="M121" s="5"/>
      <c r="N121" s="5"/>
      <c r="O121" s="5"/>
      <c r="P121" s="5"/>
      <c r="Q121" s="5"/>
      <c r="R121" s="26" t="s">
        <v>579</v>
      </c>
      <c r="S121" s="115">
        <v>10</v>
      </c>
      <c r="T121" s="117">
        <v>7</v>
      </c>
      <c r="U121" s="116" t="str">
        <f t="shared" si="59"/>
        <v>0</v>
      </c>
      <c r="V121" s="116">
        <f t="shared" si="60"/>
        <v>0</v>
      </c>
      <c r="W121" s="26" t="s">
        <v>591</v>
      </c>
      <c r="X121" s="10"/>
      <c r="Y121" s="7" t="s">
        <v>592</v>
      </c>
      <c r="Z121" s="7" t="s">
        <v>98</v>
      </c>
      <c r="AA121" s="7" t="s">
        <v>97</v>
      </c>
      <c r="AB121" s="11">
        <v>1</v>
      </c>
      <c r="AC121" s="11">
        <v>0</v>
      </c>
      <c r="AD121" s="8">
        <v>1</v>
      </c>
      <c r="AE121" s="8">
        <v>1</v>
      </c>
      <c r="AF121" s="12" t="s">
        <v>173</v>
      </c>
      <c r="AG121" s="12">
        <v>1</v>
      </c>
      <c r="AH121" s="12">
        <v>0</v>
      </c>
      <c r="AI121" s="12">
        <v>1</v>
      </c>
      <c r="AJ121" s="12">
        <v>3</v>
      </c>
      <c r="AK121" s="13">
        <f t="shared" si="79"/>
        <v>2.0650825181712566E-2</v>
      </c>
      <c r="AL121" s="46">
        <f t="shared" si="90"/>
        <v>0.20650825181712568</v>
      </c>
      <c r="AM121" s="7">
        <f>+AB121</f>
        <v>1</v>
      </c>
      <c r="AN121" s="11">
        <f t="shared" si="89"/>
        <v>0</v>
      </c>
      <c r="AO121" s="7">
        <f t="shared" si="87"/>
        <v>1</v>
      </c>
      <c r="AP121" s="7">
        <f t="shared" si="88"/>
        <v>1</v>
      </c>
      <c r="AQ121" s="8">
        <v>1</v>
      </c>
      <c r="AR121" s="12" t="s">
        <v>180</v>
      </c>
      <c r="AS121" s="12">
        <f t="shared" si="81"/>
        <v>1</v>
      </c>
      <c r="AT121" s="12">
        <f t="shared" si="82"/>
        <v>0</v>
      </c>
      <c r="AU121" s="12">
        <f t="shared" si="83"/>
        <v>1</v>
      </c>
      <c r="AV121" s="12">
        <f t="shared" si="84"/>
        <v>3</v>
      </c>
      <c r="AW121" s="12">
        <v>1</v>
      </c>
      <c r="AX121" s="15">
        <f t="shared" si="85"/>
        <v>1.9643672553065296E-2</v>
      </c>
      <c r="AY121" s="22">
        <f t="shared" si="71"/>
        <v>0.13750570787145708</v>
      </c>
      <c r="AZ121" s="1">
        <f t="shared" si="61"/>
        <v>0</v>
      </c>
    </row>
    <row r="122" spans="1:52" ht="249" customHeight="1" thickTop="1" thickBot="1" x14ac:dyDescent="0.35">
      <c r="A122" s="103"/>
      <c r="B122" s="17"/>
      <c r="C122" s="25"/>
      <c r="D122" s="5" t="s">
        <v>3</v>
      </c>
      <c r="E122" s="6">
        <v>5</v>
      </c>
      <c r="F122" s="26" t="s">
        <v>23</v>
      </c>
      <c r="G122" s="26" t="s">
        <v>1042</v>
      </c>
      <c r="H122" s="88"/>
      <c r="I122" s="26"/>
      <c r="J122" s="27" t="s">
        <v>1043</v>
      </c>
      <c r="K122" s="26" t="s">
        <v>581</v>
      </c>
      <c r="L122" s="5" t="s">
        <v>119</v>
      </c>
      <c r="M122" s="5"/>
      <c r="N122" s="5"/>
      <c r="O122" s="5"/>
      <c r="P122" s="5"/>
      <c r="Q122" s="5"/>
      <c r="R122" s="26" t="s">
        <v>1044</v>
      </c>
      <c r="S122" s="115">
        <v>10</v>
      </c>
      <c r="T122" s="117">
        <v>7</v>
      </c>
      <c r="U122" s="116" t="str">
        <f t="shared" si="59"/>
        <v>0</v>
      </c>
      <c r="V122" s="116">
        <f t="shared" si="60"/>
        <v>0</v>
      </c>
      <c r="W122" s="26" t="s">
        <v>574</v>
      </c>
      <c r="X122" s="10"/>
      <c r="Y122" s="26" t="s">
        <v>582</v>
      </c>
      <c r="Z122" s="7" t="s">
        <v>575</v>
      </c>
      <c r="AA122" s="7" t="s">
        <v>576</v>
      </c>
      <c r="AB122" s="8">
        <v>1</v>
      </c>
      <c r="AC122" s="11">
        <v>0</v>
      </c>
      <c r="AD122" s="8">
        <v>1</v>
      </c>
      <c r="AE122" s="8">
        <v>1</v>
      </c>
      <c r="AF122" s="12" t="s">
        <v>173</v>
      </c>
      <c r="AG122" s="12">
        <v>1</v>
      </c>
      <c r="AH122" s="12">
        <v>0</v>
      </c>
      <c r="AI122" s="12">
        <v>2</v>
      </c>
      <c r="AJ122" s="12">
        <v>1</v>
      </c>
      <c r="AK122" s="13">
        <f t="shared" si="79"/>
        <v>1.2778387649535766E-2</v>
      </c>
      <c r="AL122" s="24">
        <f t="shared" si="90"/>
        <v>0.12778387649535766</v>
      </c>
      <c r="AM122" s="7">
        <f>+AB122</f>
        <v>1</v>
      </c>
      <c r="AN122" s="11">
        <f t="shared" si="89"/>
        <v>0</v>
      </c>
      <c r="AO122" s="7">
        <f t="shared" si="87"/>
        <v>1</v>
      </c>
      <c r="AP122" s="7">
        <f t="shared" si="88"/>
        <v>1</v>
      </c>
      <c r="AQ122" s="8">
        <v>1</v>
      </c>
      <c r="AR122" s="12" t="s">
        <v>180</v>
      </c>
      <c r="AS122" s="12">
        <f t="shared" si="81"/>
        <v>1</v>
      </c>
      <c r="AT122" s="12">
        <f t="shared" si="82"/>
        <v>0</v>
      </c>
      <c r="AU122" s="12">
        <f t="shared" si="83"/>
        <v>2</v>
      </c>
      <c r="AV122" s="12">
        <f t="shared" si="84"/>
        <v>1</v>
      </c>
      <c r="AW122" s="12">
        <v>1</v>
      </c>
      <c r="AX122" s="15">
        <f t="shared" si="85"/>
        <v>1.2155178329914937E-2</v>
      </c>
      <c r="AY122" s="22">
        <f t="shared" ref="AY122:AY166" si="124">AX122*T122</f>
        <v>8.5086248309404561E-2</v>
      </c>
      <c r="AZ122" s="1">
        <f t="shared" si="61"/>
        <v>0</v>
      </c>
    </row>
    <row r="123" spans="1:52" ht="228.75" customHeight="1" thickTop="1" thickBot="1" x14ac:dyDescent="0.35">
      <c r="A123" s="103"/>
      <c r="B123" s="17"/>
      <c r="C123" s="25"/>
      <c r="D123" s="5" t="s">
        <v>3</v>
      </c>
      <c r="E123" s="6">
        <v>5</v>
      </c>
      <c r="F123" s="26" t="s">
        <v>23</v>
      </c>
      <c r="G123" s="26" t="s">
        <v>1042</v>
      </c>
      <c r="H123" s="88"/>
      <c r="I123" s="26"/>
      <c r="J123" s="27" t="s">
        <v>1043</v>
      </c>
      <c r="K123" s="26" t="s">
        <v>1050</v>
      </c>
      <c r="L123" s="5" t="s">
        <v>119</v>
      </c>
      <c r="M123" s="5"/>
      <c r="N123" s="5"/>
      <c r="O123" s="5"/>
      <c r="P123" s="5"/>
      <c r="Q123" s="5"/>
      <c r="R123" s="26" t="s">
        <v>577</v>
      </c>
      <c r="S123" s="115">
        <v>10</v>
      </c>
      <c r="T123" s="117">
        <v>7</v>
      </c>
      <c r="U123" s="116" t="str">
        <f t="shared" si="59"/>
        <v>0</v>
      </c>
      <c r="V123" s="116">
        <f t="shared" si="60"/>
        <v>0</v>
      </c>
      <c r="W123" s="10"/>
      <c r="X123" s="26" t="s">
        <v>583</v>
      </c>
      <c r="Y123" s="26" t="s">
        <v>584</v>
      </c>
      <c r="Z123" s="26" t="s">
        <v>585</v>
      </c>
      <c r="AA123" s="7" t="s">
        <v>567</v>
      </c>
      <c r="AB123" s="11">
        <v>0</v>
      </c>
      <c r="AC123" s="8">
        <v>1</v>
      </c>
      <c r="AD123" s="8">
        <v>1</v>
      </c>
      <c r="AE123" s="8">
        <v>1</v>
      </c>
      <c r="AF123" s="12" t="s">
        <v>179</v>
      </c>
      <c r="AG123" s="12">
        <v>0</v>
      </c>
      <c r="AH123" s="12">
        <v>1</v>
      </c>
      <c r="AI123" s="12">
        <v>1</v>
      </c>
      <c r="AJ123" s="12">
        <v>1</v>
      </c>
      <c r="AK123" s="13">
        <f t="shared" si="79"/>
        <v>0.10699212985311447</v>
      </c>
      <c r="AL123" s="24">
        <f t="shared" si="90"/>
        <v>1.0699212985311448</v>
      </c>
      <c r="AM123" s="7">
        <f>+AB123</f>
        <v>0</v>
      </c>
      <c r="AN123" s="11">
        <f t="shared" si="89"/>
        <v>1</v>
      </c>
      <c r="AO123" s="7">
        <f t="shared" si="87"/>
        <v>1</v>
      </c>
      <c r="AP123" s="7">
        <f t="shared" si="88"/>
        <v>1</v>
      </c>
      <c r="AQ123" s="8">
        <v>1</v>
      </c>
      <c r="AR123" s="12" t="s">
        <v>184</v>
      </c>
      <c r="AS123" s="12">
        <f t="shared" si="81"/>
        <v>0</v>
      </c>
      <c r="AT123" s="12">
        <f t="shared" si="82"/>
        <v>1</v>
      </c>
      <c r="AU123" s="12">
        <f t="shared" si="83"/>
        <v>1</v>
      </c>
      <c r="AV123" s="12">
        <f t="shared" si="84"/>
        <v>1</v>
      </c>
      <c r="AW123" s="12">
        <v>1</v>
      </c>
      <c r="AX123" s="15">
        <f t="shared" si="85"/>
        <v>0.10177406210628373</v>
      </c>
      <c r="AY123" s="22">
        <f t="shared" si="124"/>
        <v>0.71241843474398614</v>
      </c>
      <c r="AZ123" s="1">
        <f t="shared" si="61"/>
        <v>0</v>
      </c>
    </row>
    <row r="124" spans="1:52" ht="228.75" customHeight="1" thickTop="1" thickBot="1" x14ac:dyDescent="0.35">
      <c r="A124" s="103"/>
      <c r="B124" s="61"/>
      <c r="C124" s="63"/>
      <c r="D124" s="5" t="s">
        <v>3</v>
      </c>
      <c r="E124" s="6">
        <v>5</v>
      </c>
      <c r="F124" s="26" t="s">
        <v>23</v>
      </c>
      <c r="G124" s="26" t="s">
        <v>1042</v>
      </c>
      <c r="H124" s="88"/>
      <c r="I124" s="26"/>
      <c r="J124" s="27" t="s">
        <v>1043</v>
      </c>
      <c r="K124" s="26" t="s">
        <v>1046</v>
      </c>
      <c r="L124" s="5" t="s">
        <v>119</v>
      </c>
      <c r="M124" s="5"/>
      <c r="N124" s="5"/>
      <c r="O124" s="5"/>
      <c r="P124" s="5"/>
      <c r="Q124" s="5"/>
      <c r="R124" s="26" t="s">
        <v>1047</v>
      </c>
      <c r="S124" s="115">
        <v>10</v>
      </c>
      <c r="T124" s="117">
        <v>4</v>
      </c>
      <c r="U124" s="116" t="str">
        <f t="shared" si="59"/>
        <v>0</v>
      </c>
      <c r="V124" s="116">
        <f t="shared" si="60"/>
        <v>0</v>
      </c>
      <c r="W124" s="26" t="s">
        <v>1053</v>
      </c>
      <c r="X124" s="26"/>
      <c r="Y124" s="26" t="s">
        <v>1054</v>
      </c>
      <c r="Z124" s="26" t="s">
        <v>1055</v>
      </c>
      <c r="AA124" s="7" t="s">
        <v>1056</v>
      </c>
      <c r="AB124" s="11">
        <v>1</v>
      </c>
      <c r="AC124" s="8">
        <v>0</v>
      </c>
      <c r="AD124" s="8">
        <v>1</v>
      </c>
      <c r="AE124" s="8">
        <v>1</v>
      </c>
      <c r="AF124" s="12" t="s">
        <v>395</v>
      </c>
      <c r="AG124" s="12">
        <v>1</v>
      </c>
      <c r="AH124" s="12">
        <v>0</v>
      </c>
      <c r="AI124" s="12">
        <v>3</v>
      </c>
      <c r="AJ124" s="12">
        <v>3</v>
      </c>
      <c r="AK124" s="13">
        <f t="shared" ref="AK124" si="125">1/EXP(AB$4*AG124)^3*1/EXP(AC$4*AH124)^1.9*1/EXP(AD$4*AI124)^1.4*1/EXP(AE$4*AJ124)^1.1</f>
        <v>5.0924307926991956E-3</v>
      </c>
      <c r="AL124" s="62">
        <f t="shared" si="90"/>
        <v>5.0924307926991957E-2</v>
      </c>
      <c r="AM124" s="7">
        <f>+AB124</f>
        <v>1</v>
      </c>
      <c r="AN124" s="11">
        <f t="shared" ref="AN124" si="126">+AC124</f>
        <v>0</v>
      </c>
      <c r="AO124" s="7">
        <f t="shared" ref="AO124" si="127">+AD124</f>
        <v>1</v>
      </c>
      <c r="AP124" s="7">
        <f t="shared" ref="AP124" si="128">+AE124</f>
        <v>1</v>
      </c>
      <c r="AQ124" s="8">
        <v>1</v>
      </c>
      <c r="AR124" s="12" t="s">
        <v>184</v>
      </c>
      <c r="AS124" s="12">
        <f t="shared" ref="AS124" si="129">AG124</f>
        <v>1</v>
      </c>
      <c r="AT124" s="12">
        <f t="shared" ref="AT124" si="130">AH124</f>
        <v>0</v>
      </c>
      <c r="AU124" s="12">
        <f t="shared" ref="AU124" si="131">AI124</f>
        <v>3</v>
      </c>
      <c r="AV124" s="12">
        <f t="shared" ref="AV124" si="132">AJ124</f>
        <v>3</v>
      </c>
      <c r="AW124" s="12">
        <v>3</v>
      </c>
      <c r="AX124" s="15">
        <f t="shared" ref="AX124" si="133">1/EXP(AM$4*AS124)^3*1/EXP(AN$4*AT124)^1.9*1/EXP(AO$4*AU124)^1.4*1/EXP(AP$4*AV124)^1.1*1/EXP(AQ$4*AW124)^1</f>
        <v>4.3830958026687778E-3</v>
      </c>
      <c r="AY124" s="22">
        <f t="shared" ref="AY124" si="134">AX124*T124</f>
        <v>1.7532383210675111E-2</v>
      </c>
      <c r="AZ124" s="1">
        <f t="shared" si="61"/>
        <v>0</v>
      </c>
    </row>
    <row r="125" spans="1:52" ht="228.75" customHeight="1" thickTop="1" thickBot="1" x14ac:dyDescent="0.35">
      <c r="A125" s="103"/>
      <c r="B125" s="61"/>
      <c r="C125" s="63"/>
      <c r="D125" s="5" t="s">
        <v>3</v>
      </c>
      <c r="E125" s="6">
        <v>5</v>
      </c>
      <c r="F125" s="26" t="s">
        <v>23</v>
      </c>
      <c r="G125" s="26" t="s">
        <v>1042</v>
      </c>
      <c r="H125" s="88"/>
      <c r="I125" s="26"/>
      <c r="J125" s="27" t="s">
        <v>1043</v>
      </c>
      <c r="K125" s="26" t="s">
        <v>1048</v>
      </c>
      <c r="L125" s="5" t="s">
        <v>119</v>
      </c>
      <c r="M125" s="5"/>
      <c r="N125" s="5"/>
      <c r="O125" s="5"/>
      <c r="P125" s="5"/>
      <c r="Q125" s="5"/>
      <c r="R125" s="26" t="s">
        <v>1049</v>
      </c>
      <c r="S125" s="115">
        <v>10</v>
      </c>
      <c r="T125" s="117">
        <v>4</v>
      </c>
      <c r="U125" s="116" t="str">
        <f t="shared" si="59"/>
        <v>0</v>
      </c>
      <c r="V125" s="116">
        <f t="shared" si="60"/>
        <v>0</v>
      </c>
      <c r="W125" s="26" t="s">
        <v>1057</v>
      </c>
      <c r="X125" s="26"/>
      <c r="Y125" s="26" t="s">
        <v>1060</v>
      </c>
      <c r="Z125" s="26" t="s">
        <v>1058</v>
      </c>
      <c r="AA125" s="7" t="s">
        <v>1059</v>
      </c>
      <c r="AB125" s="11">
        <v>1</v>
      </c>
      <c r="AC125" s="8">
        <v>0</v>
      </c>
      <c r="AD125" s="8">
        <v>1</v>
      </c>
      <c r="AE125" s="8">
        <v>1</v>
      </c>
      <c r="AF125" s="12" t="s">
        <v>395</v>
      </c>
      <c r="AG125" s="12">
        <v>1</v>
      </c>
      <c r="AH125" s="12">
        <v>0</v>
      </c>
      <c r="AI125" s="12">
        <v>2</v>
      </c>
      <c r="AJ125" s="12">
        <v>2</v>
      </c>
      <c r="AK125" s="13">
        <f t="shared" ref="AK125:AK131" si="135">1/EXP(AB$4*AG125)^3*1/EXP(AC$4*AH125)^1.9*1/EXP(AD$4*AI125)^1.4*1/EXP(AE$4*AJ125)^1.1</f>
        <v>1.1447315850505711E-2</v>
      </c>
      <c r="AL125" s="62">
        <f t="shared" si="90"/>
        <v>0.1144731585050571</v>
      </c>
      <c r="AM125" s="7">
        <f>+AB125</f>
        <v>1</v>
      </c>
      <c r="AN125" s="11">
        <f t="shared" ref="AN125:AN131" si="136">+AC125</f>
        <v>0</v>
      </c>
      <c r="AO125" s="7">
        <f t="shared" ref="AO125:AO131" si="137">+AD125</f>
        <v>1</v>
      </c>
      <c r="AP125" s="7">
        <f t="shared" ref="AP125:AP131" si="138">+AE125</f>
        <v>1</v>
      </c>
      <c r="AQ125" s="8">
        <v>1</v>
      </c>
      <c r="AR125" s="12" t="s">
        <v>184</v>
      </c>
      <c r="AS125" s="12">
        <f t="shared" ref="AS125:AS131" si="139">AG125</f>
        <v>1</v>
      </c>
      <c r="AT125" s="12">
        <f t="shared" ref="AT125:AT131" si="140">AH125</f>
        <v>0</v>
      </c>
      <c r="AU125" s="12">
        <f t="shared" ref="AU125:AU131" si="141">AI125</f>
        <v>2</v>
      </c>
      <c r="AV125" s="12">
        <f t="shared" ref="AV125:AV131" si="142">AJ125</f>
        <v>2</v>
      </c>
      <c r="AW125" s="12">
        <v>3</v>
      </c>
      <c r="AX125" s="15">
        <f t="shared" ref="AX125:AX131" si="143">1/EXP(AM$4*AS125)^3*1/EXP(AN$4*AT125)^1.9*1/EXP(AO$4*AU125)^1.4*1/EXP(AP$4*AV125)^1.1*1/EXP(AQ$4*AW125)^1</f>
        <v>9.8527960611872606E-3</v>
      </c>
      <c r="AY125" s="22">
        <f t="shared" ref="AY125:AY131" si="144">AX125*T125</f>
        <v>3.9411184244749042E-2</v>
      </c>
      <c r="AZ125" s="1">
        <f t="shared" si="61"/>
        <v>0</v>
      </c>
    </row>
    <row r="126" spans="1:52" ht="237.75" customHeight="1" thickTop="1" thickBot="1" x14ac:dyDescent="0.35">
      <c r="A126" s="103"/>
      <c r="B126" s="61"/>
      <c r="C126" s="63"/>
      <c r="D126" s="5" t="s">
        <v>3</v>
      </c>
      <c r="E126" s="6">
        <v>6</v>
      </c>
      <c r="F126" s="26" t="s">
        <v>23</v>
      </c>
      <c r="G126" s="26" t="s">
        <v>1052</v>
      </c>
      <c r="H126" s="88"/>
      <c r="I126" s="26"/>
      <c r="J126" s="27" t="s">
        <v>1051</v>
      </c>
      <c r="K126" s="26" t="s">
        <v>459</v>
      </c>
      <c r="L126" s="5" t="s">
        <v>119</v>
      </c>
      <c r="M126" s="5"/>
      <c r="N126" s="5"/>
      <c r="O126" s="5"/>
      <c r="P126" s="5"/>
      <c r="Q126" s="5"/>
      <c r="R126" s="26" t="s">
        <v>371</v>
      </c>
      <c r="S126" s="115">
        <v>10</v>
      </c>
      <c r="T126" s="117">
        <v>25</v>
      </c>
      <c r="U126" s="116" t="str">
        <f t="shared" si="59"/>
        <v>0</v>
      </c>
      <c r="V126" s="116">
        <f t="shared" si="60"/>
        <v>0</v>
      </c>
      <c r="W126" s="26" t="s">
        <v>568</v>
      </c>
      <c r="X126" s="10"/>
      <c r="Y126" s="26" t="s">
        <v>569</v>
      </c>
      <c r="Z126" s="26" t="s">
        <v>572</v>
      </c>
      <c r="AA126" s="7" t="s">
        <v>570</v>
      </c>
      <c r="AB126" s="8">
        <v>1</v>
      </c>
      <c r="AC126" s="11">
        <v>0</v>
      </c>
      <c r="AD126" s="8">
        <v>1</v>
      </c>
      <c r="AE126" s="8">
        <v>1</v>
      </c>
      <c r="AF126" s="12" t="s">
        <v>173</v>
      </c>
      <c r="AG126" s="12">
        <v>1</v>
      </c>
      <c r="AH126" s="12">
        <v>0</v>
      </c>
      <c r="AI126" s="12">
        <v>3</v>
      </c>
      <c r="AJ126" s="12">
        <v>2</v>
      </c>
      <c r="AK126" s="13">
        <f t="shared" si="135"/>
        <v>5.6845688192195985E-3</v>
      </c>
      <c r="AL126" s="22">
        <f t="shared" si="90"/>
        <v>5.6845688192195987E-2</v>
      </c>
      <c r="AM126" s="7">
        <f t="shared" ref="AM126" si="145">+AB126</f>
        <v>1</v>
      </c>
      <c r="AN126" s="11">
        <f t="shared" si="136"/>
        <v>0</v>
      </c>
      <c r="AO126" s="7">
        <f t="shared" si="137"/>
        <v>1</v>
      </c>
      <c r="AP126" s="7">
        <f t="shared" si="138"/>
        <v>1</v>
      </c>
      <c r="AQ126" s="8">
        <v>1</v>
      </c>
      <c r="AR126" s="12" t="s">
        <v>180</v>
      </c>
      <c r="AS126" s="12">
        <f t="shared" si="139"/>
        <v>1</v>
      </c>
      <c r="AT126" s="12">
        <f t="shared" si="140"/>
        <v>0</v>
      </c>
      <c r="AU126" s="12">
        <f t="shared" si="141"/>
        <v>3</v>
      </c>
      <c r="AV126" s="12">
        <f t="shared" si="142"/>
        <v>2</v>
      </c>
      <c r="AW126" s="12">
        <v>1</v>
      </c>
      <c r="AX126" s="15">
        <f t="shared" si="143"/>
        <v>5.4073291264409616E-3</v>
      </c>
      <c r="AY126" s="22">
        <f t="shared" si="144"/>
        <v>0.13518322816102404</v>
      </c>
      <c r="AZ126" s="1">
        <f t="shared" si="61"/>
        <v>0</v>
      </c>
    </row>
    <row r="127" spans="1:52" ht="228.75" customHeight="1" thickTop="1" thickBot="1" x14ac:dyDescent="0.35">
      <c r="A127" s="103"/>
      <c r="B127" s="61"/>
      <c r="C127" s="63"/>
      <c r="D127" s="5" t="s">
        <v>3</v>
      </c>
      <c r="E127" s="6">
        <v>6</v>
      </c>
      <c r="F127" s="26" t="s">
        <v>23</v>
      </c>
      <c r="G127" s="26" t="s">
        <v>1052</v>
      </c>
      <c r="H127" s="88"/>
      <c r="I127" s="26"/>
      <c r="J127" s="27" t="s">
        <v>1051</v>
      </c>
      <c r="K127" s="26" t="s">
        <v>1062</v>
      </c>
      <c r="L127" s="5" t="s">
        <v>119</v>
      </c>
      <c r="M127" s="5"/>
      <c r="N127" s="5"/>
      <c r="O127" s="5"/>
      <c r="P127" s="5"/>
      <c r="Q127" s="5"/>
      <c r="R127" s="26" t="s">
        <v>1045</v>
      </c>
      <c r="S127" s="115">
        <v>10</v>
      </c>
      <c r="T127" s="117">
        <v>7</v>
      </c>
      <c r="U127" s="116" t="str">
        <f t="shared" si="59"/>
        <v>0</v>
      </c>
      <c r="V127" s="116">
        <f t="shared" si="60"/>
        <v>0</v>
      </c>
      <c r="W127" s="19"/>
      <c r="X127" s="10"/>
      <c r="Y127" s="26" t="s">
        <v>571</v>
      </c>
      <c r="Z127" s="26" t="s">
        <v>573</v>
      </c>
      <c r="AA127" s="7" t="s">
        <v>73</v>
      </c>
      <c r="AB127" s="8">
        <v>1</v>
      </c>
      <c r="AC127" s="11">
        <v>0</v>
      </c>
      <c r="AD127" s="8">
        <v>1</v>
      </c>
      <c r="AE127" s="8">
        <v>1</v>
      </c>
      <c r="AF127" s="12" t="s">
        <v>173</v>
      </c>
      <c r="AG127" s="12">
        <v>0</v>
      </c>
      <c r="AH127" s="12">
        <v>0</v>
      </c>
      <c r="AI127" s="12">
        <v>3</v>
      </c>
      <c r="AJ127" s="12">
        <v>2</v>
      </c>
      <c r="AK127" s="13">
        <f t="shared" si="135"/>
        <v>9.8273585604361571E-2</v>
      </c>
      <c r="AL127" s="22">
        <f t="shared" si="90"/>
        <v>0.98273585604361569</v>
      </c>
      <c r="AM127" s="11">
        <v>0</v>
      </c>
      <c r="AN127" s="11">
        <f t="shared" si="136"/>
        <v>0</v>
      </c>
      <c r="AO127" s="7">
        <f t="shared" si="137"/>
        <v>1</v>
      </c>
      <c r="AP127" s="7">
        <f t="shared" si="138"/>
        <v>1</v>
      </c>
      <c r="AQ127" s="8">
        <v>1</v>
      </c>
      <c r="AR127" s="12" t="s">
        <v>183</v>
      </c>
      <c r="AS127" s="12">
        <f t="shared" si="139"/>
        <v>0</v>
      </c>
      <c r="AT127" s="12">
        <f t="shared" si="140"/>
        <v>0</v>
      </c>
      <c r="AU127" s="12">
        <f t="shared" si="141"/>
        <v>3</v>
      </c>
      <c r="AV127" s="12">
        <f t="shared" si="142"/>
        <v>2</v>
      </c>
      <c r="AW127" s="12">
        <v>4</v>
      </c>
      <c r="AX127" s="15">
        <f t="shared" si="143"/>
        <v>8.0459606749532467E-2</v>
      </c>
      <c r="AY127" s="22">
        <f t="shared" si="144"/>
        <v>0.56321724724672728</v>
      </c>
      <c r="AZ127" s="1">
        <f t="shared" si="61"/>
        <v>0</v>
      </c>
    </row>
    <row r="128" spans="1:52" ht="228.75" customHeight="1" thickTop="1" thickBot="1" x14ac:dyDescent="0.35">
      <c r="A128" s="103"/>
      <c r="B128" s="61"/>
      <c r="C128" s="63"/>
      <c r="D128" s="5" t="s">
        <v>3</v>
      </c>
      <c r="E128" s="6">
        <v>6</v>
      </c>
      <c r="F128" s="26" t="s">
        <v>23</v>
      </c>
      <c r="G128" s="26" t="s">
        <v>1052</v>
      </c>
      <c r="H128" s="88"/>
      <c r="I128" s="26"/>
      <c r="J128" s="27" t="s">
        <v>1051</v>
      </c>
      <c r="K128" s="26" t="s">
        <v>578</v>
      </c>
      <c r="L128" s="5" t="s">
        <v>119</v>
      </c>
      <c r="M128" s="5"/>
      <c r="N128" s="5"/>
      <c r="O128" s="5"/>
      <c r="P128" s="5"/>
      <c r="Q128" s="5"/>
      <c r="R128" s="26" t="s">
        <v>579</v>
      </c>
      <c r="S128" s="115">
        <v>10</v>
      </c>
      <c r="T128" s="117">
        <v>7</v>
      </c>
      <c r="U128" s="116" t="str">
        <f t="shared" si="59"/>
        <v>0</v>
      </c>
      <c r="V128" s="116">
        <f t="shared" si="60"/>
        <v>0</v>
      </c>
      <c r="W128" s="26" t="s">
        <v>591</v>
      </c>
      <c r="X128" s="10"/>
      <c r="Y128" s="7" t="s">
        <v>592</v>
      </c>
      <c r="Z128" s="7" t="s">
        <v>98</v>
      </c>
      <c r="AA128" s="7" t="s">
        <v>97</v>
      </c>
      <c r="AB128" s="11">
        <v>1</v>
      </c>
      <c r="AC128" s="11">
        <v>0</v>
      </c>
      <c r="AD128" s="8">
        <v>1</v>
      </c>
      <c r="AE128" s="8">
        <v>1</v>
      </c>
      <c r="AF128" s="12" t="s">
        <v>173</v>
      </c>
      <c r="AG128" s="12">
        <v>1</v>
      </c>
      <c r="AH128" s="12">
        <v>0</v>
      </c>
      <c r="AI128" s="12">
        <v>1</v>
      </c>
      <c r="AJ128" s="12">
        <v>3</v>
      </c>
      <c r="AK128" s="13">
        <f t="shared" si="135"/>
        <v>2.0650825181712566E-2</v>
      </c>
      <c r="AL128" s="62">
        <f t="shared" si="90"/>
        <v>0.20650825181712568</v>
      </c>
      <c r="AM128" s="7">
        <f>+AB128</f>
        <v>1</v>
      </c>
      <c r="AN128" s="11">
        <f t="shared" si="136"/>
        <v>0</v>
      </c>
      <c r="AO128" s="7">
        <f t="shared" si="137"/>
        <v>1</v>
      </c>
      <c r="AP128" s="7">
        <f t="shared" si="138"/>
        <v>1</v>
      </c>
      <c r="AQ128" s="8">
        <v>1</v>
      </c>
      <c r="AR128" s="12" t="s">
        <v>180</v>
      </c>
      <c r="AS128" s="12">
        <f t="shared" si="139"/>
        <v>1</v>
      </c>
      <c r="AT128" s="12">
        <f t="shared" si="140"/>
        <v>0</v>
      </c>
      <c r="AU128" s="12">
        <f t="shared" si="141"/>
        <v>1</v>
      </c>
      <c r="AV128" s="12">
        <f t="shared" si="142"/>
        <v>3</v>
      </c>
      <c r="AW128" s="12">
        <v>1</v>
      </c>
      <c r="AX128" s="15">
        <f t="shared" si="143"/>
        <v>1.9643672553065296E-2</v>
      </c>
      <c r="AY128" s="22">
        <f t="shared" si="144"/>
        <v>0.13750570787145708</v>
      </c>
      <c r="AZ128" s="1">
        <f t="shared" si="61"/>
        <v>0</v>
      </c>
    </row>
    <row r="129" spans="1:52" ht="228.75" customHeight="1" thickTop="1" thickBot="1" x14ac:dyDescent="0.35">
      <c r="A129" s="103"/>
      <c r="B129" s="61"/>
      <c r="C129" s="63"/>
      <c r="D129" s="5" t="s">
        <v>3</v>
      </c>
      <c r="E129" s="6">
        <v>6</v>
      </c>
      <c r="F129" s="26" t="s">
        <v>23</v>
      </c>
      <c r="G129" s="26" t="s">
        <v>1052</v>
      </c>
      <c r="H129" s="88"/>
      <c r="I129" s="26"/>
      <c r="J129" s="27" t="s">
        <v>1051</v>
      </c>
      <c r="K129" s="26" t="s">
        <v>581</v>
      </c>
      <c r="L129" s="5" t="s">
        <v>119</v>
      </c>
      <c r="M129" s="5"/>
      <c r="N129" s="5"/>
      <c r="O129" s="5"/>
      <c r="P129" s="5"/>
      <c r="Q129" s="5"/>
      <c r="R129" s="26" t="s">
        <v>1044</v>
      </c>
      <c r="S129" s="115">
        <v>10</v>
      </c>
      <c r="T129" s="117">
        <v>7</v>
      </c>
      <c r="U129" s="116" t="str">
        <f t="shared" si="59"/>
        <v>0</v>
      </c>
      <c r="V129" s="116">
        <f t="shared" si="60"/>
        <v>0</v>
      </c>
      <c r="W129" s="26" t="s">
        <v>574</v>
      </c>
      <c r="X129" s="10"/>
      <c r="Y129" s="26" t="s">
        <v>582</v>
      </c>
      <c r="Z129" s="7" t="s">
        <v>575</v>
      </c>
      <c r="AA129" s="7" t="s">
        <v>576</v>
      </c>
      <c r="AB129" s="8">
        <v>1</v>
      </c>
      <c r="AC129" s="11">
        <v>0</v>
      </c>
      <c r="AD129" s="8">
        <v>1</v>
      </c>
      <c r="AE129" s="8">
        <v>1</v>
      </c>
      <c r="AF129" s="12" t="s">
        <v>173</v>
      </c>
      <c r="AG129" s="12">
        <v>1</v>
      </c>
      <c r="AH129" s="12">
        <v>0</v>
      </c>
      <c r="AI129" s="12">
        <v>2</v>
      </c>
      <c r="AJ129" s="12">
        <v>1</v>
      </c>
      <c r="AK129" s="13">
        <f t="shared" si="135"/>
        <v>1.2778387649535766E-2</v>
      </c>
      <c r="AL129" s="62">
        <f t="shared" si="90"/>
        <v>0.12778387649535766</v>
      </c>
      <c r="AM129" s="7">
        <f>+AB129</f>
        <v>1</v>
      </c>
      <c r="AN129" s="11">
        <f t="shared" si="136"/>
        <v>0</v>
      </c>
      <c r="AO129" s="7">
        <f t="shared" si="137"/>
        <v>1</v>
      </c>
      <c r="AP129" s="7">
        <f t="shared" si="138"/>
        <v>1</v>
      </c>
      <c r="AQ129" s="8">
        <v>1</v>
      </c>
      <c r="AR129" s="12" t="s">
        <v>180</v>
      </c>
      <c r="AS129" s="12">
        <f t="shared" si="139"/>
        <v>1</v>
      </c>
      <c r="AT129" s="12">
        <f t="shared" si="140"/>
        <v>0</v>
      </c>
      <c r="AU129" s="12">
        <f t="shared" si="141"/>
        <v>2</v>
      </c>
      <c r="AV129" s="12">
        <f t="shared" si="142"/>
        <v>1</v>
      </c>
      <c r="AW129" s="12">
        <v>1</v>
      </c>
      <c r="AX129" s="15">
        <f t="shared" si="143"/>
        <v>1.2155178329914937E-2</v>
      </c>
      <c r="AY129" s="22">
        <f t="shared" si="144"/>
        <v>8.5086248309404561E-2</v>
      </c>
      <c r="AZ129" s="1">
        <f t="shared" si="61"/>
        <v>0</v>
      </c>
    </row>
    <row r="130" spans="1:52" ht="228.75" customHeight="1" thickTop="1" thickBot="1" x14ac:dyDescent="0.35">
      <c r="A130" s="103"/>
      <c r="B130" s="61"/>
      <c r="C130" s="63"/>
      <c r="D130" s="5" t="s">
        <v>3</v>
      </c>
      <c r="E130" s="6">
        <v>6</v>
      </c>
      <c r="F130" s="26" t="s">
        <v>23</v>
      </c>
      <c r="G130" s="26" t="s">
        <v>1052</v>
      </c>
      <c r="H130" s="88"/>
      <c r="I130" s="26"/>
      <c r="J130" s="27" t="s">
        <v>1051</v>
      </c>
      <c r="K130" s="26" t="s">
        <v>1050</v>
      </c>
      <c r="L130" s="5" t="s">
        <v>119</v>
      </c>
      <c r="M130" s="5"/>
      <c r="N130" s="5"/>
      <c r="O130" s="5"/>
      <c r="P130" s="5"/>
      <c r="Q130" s="5"/>
      <c r="R130" s="26" t="s">
        <v>577</v>
      </c>
      <c r="S130" s="115">
        <v>10</v>
      </c>
      <c r="T130" s="117">
        <v>7</v>
      </c>
      <c r="U130" s="116" t="str">
        <f t="shared" si="59"/>
        <v>0</v>
      </c>
      <c r="V130" s="116">
        <f t="shared" si="60"/>
        <v>0</v>
      </c>
      <c r="W130" s="10"/>
      <c r="X130" s="26" t="s">
        <v>583</v>
      </c>
      <c r="Y130" s="26" t="s">
        <v>584</v>
      </c>
      <c r="Z130" s="26" t="s">
        <v>585</v>
      </c>
      <c r="AA130" s="7" t="s">
        <v>567</v>
      </c>
      <c r="AB130" s="11">
        <v>0</v>
      </c>
      <c r="AC130" s="8">
        <v>1</v>
      </c>
      <c r="AD130" s="8">
        <v>1</v>
      </c>
      <c r="AE130" s="8">
        <v>1</v>
      </c>
      <c r="AF130" s="12" t="s">
        <v>179</v>
      </c>
      <c r="AG130" s="12">
        <v>0</v>
      </c>
      <c r="AH130" s="12">
        <v>1</v>
      </c>
      <c r="AI130" s="12">
        <v>1</v>
      </c>
      <c r="AJ130" s="12">
        <v>1</v>
      </c>
      <c r="AK130" s="13">
        <f t="shared" si="135"/>
        <v>0.10699212985311447</v>
      </c>
      <c r="AL130" s="62">
        <f t="shared" si="90"/>
        <v>1.0699212985311448</v>
      </c>
      <c r="AM130" s="7">
        <f>+AB130</f>
        <v>0</v>
      </c>
      <c r="AN130" s="11">
        <f t="shared" si="136"/>
        <v>1</v>
      </c>
      <c r="AO130" s="7">
        <f t="shared" si="137"/>
        <v>1</v>
      </c>
      <c r="AP130" s="7">
        <f t="shared" si="138"/>
        <v>1</v>
      </c>
      <c r="AQ130" s="8">
        <v>1</v>
      </c>
      <c r="AR130" s="12" t="s">
        <v>184</v>
      </c>
      <c r="AS130" s="12">
        <f t="shared" si="139"/>
        <v>0</v>
      </c>
      <c r="AT130" s="12">
        <f t="shared" si="140"/>
        <v>1</v>
      </c>
      <c r="AU130" s="12">
        <f t="shared" si="141"/>
        <v>1</v>
      </c>
      <c r="AV130" s="12">
        <f t="shared" si="142"/>
        <v>1</v>
      </c>
      <c r="AW130" s="12">
        <v>1</v>
      </c>
      <c r="AX130" s="15">
        <f t="shared" si="143"/>
        <v>0.10177406210628373</v>
      </c>
      <c r="AY130" s="22">
        <f t="shared" si="144"/>
        <v>0.71241843474398614</v>
      </c>
      <c r="AZ130" s="1">
        <f t="shared" si="61"/>
        <v>0</v>
      </c>
    </row>
    <row r="131" spans="1:52" ht="228.75" customHeight="1" thickTop="1" thickBot="1" x14ac:dyDescent="0.35">
      <c r="A131" s="103"/>
      <c r="B131" s="61"/>
      <c r="C131" s="63"/>
      <c r="D131" s="5" t="s">
        <v>3</v>
      </c>
      <c r="E131" s="6">
        <v>6</v>
      </c>
      <c r="F131" s="26" t="s">
        <v>23</v>
      </c>
      <c r="G131" s="26" t="s">
        <v>1052</v>
      </c>
      <c r="H131" s="88"/>
      <c r="I131" s="26"/>
      <c r="J131" s="27" t="s">
        <v>1051</v>
      </c>
      <c r="K131" s="26" t="s">
        <v>1046</v>
      </c>
      <c r="L131" s="5" t="s">
        <v>119</v>
      </c>
      <c r="M131" s="5"/>
      <c r="N131" s="5"/>
      <c r="O131" s="5"/>
      <c r="P131" s="5"/>
      <c r="Q131" s="5"/>
      <c r="R131" s="26" t="s">
        <v>1047</v>
      </c>
      <c r="S131" s="115">
        <v>10</v>
      </c>
      <c r="T131" s="117">
        <v>4</v>
      </c>
      <c r="U131" s="116" t="str">
        <f t="shared" si="59"/>
        <v>0</v>
      </c>
      <c r="V131" s="116">
        <f t="shared" si="60"/>
        <v>0</v>
      </c>
      <c r="W131" s="26" t="s">
        <v>1053</v>
      </c>
      <c r="X131" s="26"/>
      <c r="Y131" s="26" t="s">
        <v>1061</v>
      </c>
      <c r="Z131" s="26" t="s">
        <v>1055</v>
      </c>
      <c r="AA131" s="7" t="s">
        <v>1056</v>
      </c>
      <c r="AB131" s="11">
        <v>1</v>
      </c>
      <c r="AC131" s="8">
        <v>0</v>
      </c>
      <c r="AD131" s="8">
        <v>1</v>
      </c>
      <c r="AE131" s="8">
        <v>1</v>
      </c>
      <c r="AF131" s="12" t="s">
        <v>395</v>
      </c>
      <c r="AG131" s="12">
        <v>1</v>
      </c>
      <c r="AH131" s="12">
        <v>0</v>
      </c>
      <c r="AI131" s="12">
        <v>3</v>
      </c>
      <c r="AJ131" s="12">
        <v>3</v>
      </c>
      <c r="AK131" s="13">
        <f t="shared" si="135"/>
        <v>5.0924307926991956E-3</v>
      </c>
      <c r="AL131" s="62">
        <f t="shared" si="90"/>
        <v>5.0924307926991957E-2</v>
      </c>
      <c r="AM131" s="7">
        <f>+AB131</f>
        <v>1</v>
      </c>
      <c r="AN131" s="11">
        <f t="shared" si="136"/>
        <v>0</v>
      </c>
      <c r="AO131" s="7">
        <f t="shared" si="137"/>
        <v>1</v>
      </c>
      <c r="AP131" s="7">
        <f t="shared" si="138"/>
        <v>1</v>
      </c>
      <c r="AQ131" s="8">
        <v>1</v>
      </c>
      <c r="AR131" s="12" t="s">
        <v>184</v>
      </c>
      <c r="AS131" s="12">
        <f t="shared" si="139"/>
        <v>1</v>
      </c>
      <c r="AT131" s="12">
        <f t="shared" si="140"/>
        <v>0</v>
      </c>
      <c r="AU131" s="12">
        <f t="shared" si="141"/>
        <v>3</v>
      </c>
      <c r="AV131" s="12">
        <f t="shared" si="142"/>
        <v>3</v>
      </c>
      <c r="AW131" s="12">
        <v>3</v>
      </c>
      <c r="AX131" s="15">
        <f t="shared" si="143"/>
        <v>4.3830958026687778E-3</v>
      </c>
      <c r="AY131" s="22">
        <f t="shared" si="144"/>
        <v>1.7532383210675111E-2</v>
      </c>
      <c r="AZ131" s="1">
        <f t="shared" si="61"/>
        <v>0</v>
      </c>
    </row>
    <row r="132" spans="1:52" ht="228.75" customHeight="1" thickTop="1" thickBot="1" x14ac:dyDescent="0.35">
      <c r="A132" s="103"/>
      <c r="B132" s="61"/>
      <c r="C132" s="63"/>
      <c r="D132" s="5" t="s">
        <v>3</v>
      </c>
      <c r="E132" s="6">
        <v>6</v>
      </c>
      <c r="F132" s="26" t="s">
        <v>23</v>
      </c>
      <c r="G132" s="26" t="s">
        <v>1052</v>
      </c>
      <c r="H132" s="88"/>
      <c r="I132" s="26"/>
      <c r="J132" s="27" t="s">
        <v>1051</v>
      </c>
      <c r="K132" s="26" t="s">
        <v>1048</v>
      </c>
      <c r="L132" s="5" t="s">
        <v>119</v>
      </c>
      <c r="M132" s="5"/>
      <c r="N132" s="5"/>
      <c r="O132" s="5"/>
      <c r="P132" s="5"/>
      <c r="Q132" s="5"/>
      <c r="R132" s="26" t="s">
        <v>1049</v>
      </c>
      <c r="S132" s="115">
        <v>10</v>
      </c>
      <c r="T132" s="117">
        <v>4</v>
      </c>
      <c r="U132" s="116" t="str">
        <f t="shared" si="59"/>
        <v>0</v>
      </c>
      <c r="V132" s="116">
        <f t="shared" si="60"/>
        <v>0</v>
      </c>
      <c r="W132" s="26" t="s">
        <v>1057</v>
      </c>
      <c r="X132" s="26"/>
      <c r="Y132" s="26" t="s">
        <v>1060</v>
      </c>
      <c r="Z132" s="26" t="s">
        <v>1058</v>
      </c>
      <c r="AA132" s="7" t="s">
        <v>1059</v>
      </c>
      <c r="AB132" s="11">
        <v>1</v>
      </c>
      <c r="AC132" s="8">
        <v>0</v>
      </c>
      <c r="AD132" s="8">
        <v>1</v>
      </c>
      <c r="AE132" s="8">
        <v>1</v>
      </c>
      <c r="AF132" s="12" t="s">
        <v>395</v>
      </c>
      <c r="AG132" s="12">
        <v>1</v>
      </c>
      <c r="AH132" s="12">
        <v>0</v>
      </c>
      <c r="AI132" s="12">
        <v>2</v>
      </c>
      <c r="AJ132" s="12">
        <v>2</v>
      </c>
      <c r="AK132" s="13">
        <f t="shared" ref="AK132:AK139" si="146">1/EXP(AB$4*AG132)^3*1/EXP(AC$4*AH132)^1.9*1/EXP(AD$4*AI132)^1.4*1/EXP(AE$4*AJ132)^1.1</f>
        <v>1.1447315850505711E-2</v>
      </c>
      <c r="AL132" s="62">
        <f t="shared" si="90"/>
        <v>0.1144731585050571</v>
      </c>
      <c r="AM132" s="7">
        <f>+AB132</f>
        <v>1</v>
      </c>
      <c r="AN132" s="11">
        <f t="shared" ref="AN132:AN139" si="147">+AC132</f>
        <v>0</v>
      </c>
      <c r="AO132" s="7">
        <f t="shared" ref="AO132:AO139" si="148">+AD132</f>
        <v>1</v>
      </c>
      <c r="AP132" s="7">
        <f t="shared" ref="AP132:AP139" si="149">+AE132</f>
        <v>1</v>
      </c>
      <c r="AQ132" s="8">
        <v>1</v>
      </c>
      <c r="AR132" s="12" t="s">
        <v>184</v>
      </c>
      <c r="AS132" s="12">
        <f t="shared" ref="AS132:AS139" si="150">AG132</f>
        <v>1</v>
      </c>
      <c r="AT132" s="12">
        <f t="shared" ref="AT132:AT139" si="151">AH132</f>
        <v>0</v>
      </c>
      <c r="AU132" s="12">
        <f t="shared" ref="AU132:AU139" si="152">AI132</f>
        <v>2</v>
      </c>
      <c r="AV132" s="12">
        <f t="shared" ref="AV132:AV139" si="153">AJ132</f>
        <v>2</v>
      </c>
      <c r="AW132" s="12">
        <v>3</v>
      </c>
      <c r="AX132" s="15">
        <f t="shared" ref="AX132:AX139" si="154">1/EXP(AM$4*AS132)^3*1/EXP(AN$4*AT132)^1.9*1/EXP(AO$4*AU132)^1.4*1/EXP(AP$4*AV132)^1.1*1/EXP(AQ$4*AW132)^1</f>
        <v>9.8527960611872606E-3</v>
      </c>
      <c r="AY132" s="22">
        <f t="shared" ref="AY132:AY139" si="155">AX132*T132</f>
        <v>3.9411184244749042E-2</v>
      </c>
      <c r="AZ132" s="1">
        <f t="shared" si="61"/>
        <v>0</v>
      </c>
    </row>
    <row r="133" spans="1:52" ht="228.75" customHeight="1" thickTop="1" thickBot="1" x14ac:dyDescent="0.35">
      <c r="A133" s="103"/>
      <c r="B133" s="44"/>
      <c r="C133" s="43"/>
      <c r="D133" s="5" t="s">
        <v>3</v>
      </c>
      <c r="E133" s="6">
        <v>5</v>
      </c>
      <c r="F133" s="26" t="s">
        <v>23</v>
      </c>
      <c r="G133" s="26" t="s">
        <v>1072</v>
      </c>
      <c r="H133" s="88"/>
      <c r="I133" s="26"/>
      <c r="J133" s="27" t="s">
        <v>1063</v>
      </c>
      <c r="K133" s="26" t="s">
        <v>459</v>
      </c>
      <c r="L133" s="5" t="s">
        <v>119</v>
      </c>
      <c r="M133" s="5"/>
      <c r="N133" s="5"/>
      <c r="O133" s="5"/>
      <c r="P133" s="5"/>
      <c r="Q133" s="5"/>
      <c r="R133" s="26" t="s">
        <v>371</v>
      </c>
      <c r="S133" s="115">
        <v>10</v>
      </c>
      <c r="T133" s="117">
        <v>25</v>
      </c>
      <c r="U133" s="116" t="str">
        <f t="shared" si="59"/>
        <v>0</v>
      </c>
      <c r="V133" s="116">
        <f t="shared" si="60"/>
        <v>0</v>
      </c>
      <c r="W133" s="26" t="s">
        <v>568</v>
      </c>
      <c r="X133" s="10"/>
      <c r="Y133" s="26" t="s">
        <v>1064</v>
      </c>
      <c r="Z133" s="26" t="s">
        <v>572</v>
      </c>
      <c r="AA133" s="7" t="s">
        <v>570</v>
      </c>
      <c r="AB133" s="8">
        <v>1</v>
      </c>
      <c r="AC133" s="11">
        <v>0</v>
      </c>
      <c r="AD133" s="8">
        <v>1</v>
      </c>
      <c r="AE133" s="8">
        <v>1</v>
      </c>
      <c r="AF133" s="12" t="s">
        <v>173</v>
      </c>
      <c r="AG133" s="12">
        <v>1</v>
      </c>
      <c r="AH133" s="12">
        <v>0</v>
      </c>
      <c r="AI133" s="12">
        <v>4</v>
      </c>
      <c r="AJ133" s="12">
        <v>2</v>
      </c>
      <c r="AK133" s="13">
        <f t="shared" si="146"/>
        <v>2.8228733340153376E-3</v>
      </c>
      <c r="AL133" s="22">
        <f t="shared" ref="AL133:AL164" si="156">AK133*S133</f>
        <v>2.8228733340153377E-2</v>
      </c>
      <c r="AM133" s="7">
        <f t="shared" ref="AM133" si="157">+AB133</f>
        <v>1</v>
      </c>
      <c r="AN133" s="11">
        <f t="shared" si="147"/>
        <v>0</v>
      </c>
      <c r="AO133" s="7">
        <f t="shared" si="148"/>
        <v>1</v>
      </c>
      <c r="AP133" s="7">
        <f t="shared" si="149"/>
        <v>1</v>
      </c>
      <c r="AQ133" s="8">
        <v>1</v>
      </c>
      <c r="AR133" s="12" t="s">
        <v>180</v>
      </c>
      <c r="AS133" s="12">
        <f t="shared" si="150"/>
        <v>1</v>
      </c>
      <c r="AT133" s="12">
        <f t="shared" si="151"/>
        <v>0</v>
      </c>
      <c r="AU133" s="12">
        <f t="shared" si="152"/>
        <v>4</v>
      </c>
      <c r="AV133" s="12">
        <f t="shared" si="153"/>
        <v>2</v>
      </c>
      <c r="AW133" s="12">
        <v>1</v>
      </c>
      <c r="AX133" s="15">
        <f t="shared" si="154"/>
        <v>2.6852001769538214E-3</v>
      </c>
      <c r="AY133" s="22">
        <f t="shared" si="155"/>
        <v>6.7130004423845535E-2</v>
      </c>
      <c r="AZ133" s="1">
        <f t="shared" si="61"/>
        <v>0</v>
      </c>
    </row>
    <row r="134" spans="1:52" ht="228.75" customHeight="1" thickTop="1" thickBot="1" x14ac:dyDescent="0.35">
      <c r="A134" s="103"/>
      <c r="B134" s="44"/>
      <c r="C134" s="43"/>
      <c r="D134" s="5" t="s">
        <v>3</v>
      </c>
      <c r="E134" s="6">
        <v>5</v>
      </c>
      <c r="F134" s="26" t="s">
        <v>23</v>
      </c>
      <c r="G134" s="26" t="s">
        <v>1072</v>
      </c>
      <c r="H134" s="88"/>
      <c r="I134" s="26"/>
      <c r="J134" s="27" t="s">
        <v>1063</v>
      </c>
      <c r="K134" s="26" t="s">
        <v>1062</v>
      </c>
      <c r="L134" s="5" t="s">
        <v>119</v>
      </c>
      <c r="M134" s="5"/>
      <c r="N134" s="5"/>
      <c r="O134" s="5"/>
      <c r="P134" s="5"/>
      <c r="Q134" s="5"/>
      <c r="R134" s="26" t="s">
        <v>1045</v>
      </c>
      <c r="S134" s="115">
        <v>10</v>
      </c>
      <c r="T134" s="117">
        <v>7</v>
      </c>
      <c r="U134" s="116" t="str">
        <f t="shared" ref="U134:U197" si="158">+IF(O134=0,"0",IF(O134=1,"1",IF(O134=1,"3",IF(O134=2,"3",IF(O134=3,"3",IF(O134=4,"3",IF(O134&gt;4,"6")))))))</f>
        <v>0</v>
      </c>
      <c r="V134" s="116">
        <f t="shared" ref="V134:V197" si="159">+U134*T134*S134</f>
        <v>0</v>
      </c>
      <c r="W134" s="19"/>
      <c r="X134" s="10"/>
      <c r="Y134" s="26" t="s">
        <v>1069</v>
      </c>
      <c r="Z134" s="26" t="s">
        <v>573</v>
      </c>
      <c r="AA134" s="7" t="s">
        <v>73</v>
      </c>
      <c r="AB134" s="8">
        <v>1</v>
      </c>
      <c r="AC134" s="11">
        <v>0</v>
      </c>
      <c r="AD134" s="8">
        <v>1</v>
      </c>
      <c r="AE134" s="8">
        <v>1</v>
      </c>
      <c r="AF134" s="12" t="s">
        <v>173</v>
      </c>
      <c r="AG134" s="12">
        <v>0</v>
      </c>
      <c r="AH134" s="12">
        <v>0</v>
      </c>
      <c r="AI134" s="12">
        <v>3</v>
      </c>
      <c r="AJ134" s="12">
        <v>2</v>
      </c>
      <c r="AK134" s="13">
        <f t="shared" si="146"/>
        <v>9.8273585604361571E-2</v>
      </c>
      <c r="AL134" s="22">
        <f t="shared" si="156"/>
        <v>0.98273585604361569</v>
      </c>
      <c r="AM134" s="11">
        <v>0</v>
      </c>
      <c r="AN134" s="11">
        <f t="shared" si="147"/>
        <v>0</v>
      </c>
      <c r="AO134" s="7">
        <f t="shared" si="148"/>
        <v>1</v>
      </c>
      <c r="AP134" s="7">
        <f t="shared" si="149"/>
        <v>1</v>
      </c>
      <c r="AQ134" s="8">
        <v>1</v>
      </c>
      <c r="AR134" s="12" t="s">
        <v>183</v>
      </c>
      <c r="AS134" s="12">
        <f t="shared" si="150"/>
        <v>0</v>
      </c>
      <c r="AT134" s="12">
        <f t="shared" si="151"/>
        <v>0</v>
      </c>
      <c r="AU134" s="12">
        <f t="shared" si="152"/>
        <v>3</v>
      </c>
      <c r="AV134" s="12">
        <f t="shared" si="153"/>
        <v>2</v>
      </c>
      <c r="AW134" s="12">
        <v>4</v>
      </c>
      <c r="AX134" s="15">
        <f t="shared" si="154"/>
        <v>8.0459606749532467E-2</v>
      </c>
      <c r="AY134" s="22">
        <f t="shared" si="155"/>
        <v>0.56321724724672728</v>
      </c>
      <c r="AZ134" s="1">
        <f t="shared" ref="AZ134:AZ197" si="160">AY134*AL134*U134</f>
        <v>0</v>
      </c>
    </row>
    <row r="135" spans="1:52" ht="228.75" customHeight="1" thickTop="1" thickBot="1" x14ac:dyDescent="0.35">
      <c r="A135" s="103"/>
      <c r="B135" s="44"/>
      <c r="C135" s="43"/>
      <c r="D135" s="5" t="s">
        <v>3</v>
      </c>
      <c r="E135" s="6">
        <v>5</v>
      </c>
      <c r="F135" s="26" t="s">
        <v>23</v>
      </c>
      <c r="G135" s="26" t="s">
        <v>1072</v>
      </c>
      <c r="H135" s="88"/>
      <c r="I135" s="26"/>
      <c r="J135" s="27" t="s">
        <v>1063</v>
      </c>
      <c r="K135" s="26" t="s">
        <v>578</v>
      </c>
      <c r="L135" s="5" t="s">
        <v>119</v>
      </c>
      <c r="M135" s="5"/>
      <c r="N135" s="5"/>
      <c r="O135" s="5"/>
      <c r="P135" s="5"/>
      <c r="Q135" s="5"/>
      <c r="R135" s="26" t="s">
        <v>579</v>
      </c>
      <c r="S135" s="115">
        <v>10</v>
      </c>
      <c r="T135" s="117">
        <v>7</v>
      </c>
      <c r="U135" s="116" t="str">
        <f t="shared" si="158"/>
        <v>0</v>
      </c>
      <c r="V135" s="116">
        <f t="shared" si="159"/>
        <v>0</v>
      </c>
      <c r="W135" s="26" t="s">
        <v>591</v>
      </c>
      <c r="X135" s="10"/>
      <c r="Y135" s="7" t="s">
        <v>592</v>
      </c>
      <c r="Z135" s="7" t="s">
        <v>98</v>
      </c>
      <c r="AA135" s="7" t="s">
        <v>97</v>
      </c>
      <c r="AB135" s="11">
        <v>1</v>
      </c>
      <c r="AC135" s="11">
        <v>0</v>
      </c>
      <c r="AD135" s="8">
        <v>1</v>
      </c>
      <c r="AE135" s="8">
        <v>1</v>
      </c>
      <c r="AF135" s="12" t="s">
        <v>173</v>
      </c>
      <c r="AG135" s="12">
        <v>1</v>
      </c>
      <c r="AH135" s="12">
        <v>0</v>
      </c>
      <c r="AI135" s="12">
        <v>1</v>
      </c>
      <c r="AJ135" s="12">
        <v>3</v>
      </c>
      <c r="AK135" s="13">
        <f t="shared" si="146"/>
        <v>2.0650825181712566E-2</v>
      </c>
      <c r="AL135" s="62">
        <f t="shared" si="156"/>
        <v>0.20650825181712568</v>
      </c>
      <c r="AM135" s="7">
        <f>+AB135</f>
        <v>1</v>
      </c>
      <c r="AN135" s="11">
        <f t="shared" si="147"/>
        <v>0</v>
      </c>
      <c r="AO135" s="7">
        <f t="shared" si="148"/>
        <v>1</v>
      </c>
      <c r="AP135" s="7">
        <f t="shared" si="149"/>
        <v>1</v>
      </c>
      <c r="AQ135" s="8">
        <v>1</v>
      </c>
      <c r="AR135" s="12" t="s">
        <v>180</v>
      </c>
      <c r="AS135" s="12">
        <f t="shared" si="150"/>
        <v>1</v>
      </c>
      <c r="AT135" s="12">
        <f t="shared" si="151"/>
        <v>0</v>
      </c>
      <c r="AU135" s="12">
        <f t="shared" si="152"/>
        <v>1</v>
      </c>
      <c r="AV135" s="12">
        <f t="shared" si="153"/>
        <v>3</v>
      </c>
      <c r="AW135" s="12">
        <v>1</v>
      </c>
      <c r="AX135" s="15">
        <f t="shared" si="154"/>
        <v>1.9643672553065296E-2</v>
      </c>
      <c r="AY135" s="22">
        <f t="shared" si="155"/>
        <v>0.13750570787145708</v>
      </c>
      <c r="AZ135" s="1">
        <f t="shared" si="160"/>
        <v>0</v>
      </c>
    </row>
    <row r="136" spans="1:52" ht="228.75" customHeight="1" thickTop="1" thickBot="1" x14ac:dyDescent="0.35">
      <c r="A136" s="103"/>
      <c r="B136" s="44"/>
      <c r="C136" s="43"/>
      <c r="D136" s="5" t="s">
        <v>3</v>
      </c>
      <c r="E136" s="6">
        <v>5</v>
      </c>
      <c r="F136" s="26" t="s">
        <v>23</v>
      </c>
      <c r="G136" s="26" t="s">
        <v>1072</v>
      </c>
      <c r="H136" s="88"/>
      <c r="I136" s="26"/>
      <c r="J136" s="27" t="s">
        <v>1063</v>
      </c>
      <c r="K136" s="26" t="s">
        <v>581</v>
      </c>
      <c r="L136" s="5" t="s">
        <v>119</v>
      </c>
      <c r="M136" s="5"/>
      <c r="N136" s="5"/>
      <c r="O136" s="5"/>
      <c r="P136" s="5"/>
      <c r="Q136" s="5"/>
      <c r="R136" s="26" t="s">
        <v>1044</v>
      </c>
      <c r="S136" s="115">
        <v>10</v>
      </c>
      <c r="T136" s="117">
        <v>7</v>
      </c>
      <c r="U136" s="116" t="str">
        <f t="shared" si="158"/>
        <v>0</v>
      </c>
      <c r="V136" s="116">
        <f t="shared" si="159"/>
        <v>0</v>
      </c>
      <c r="W136" s="26" t="s">
        <v>574</v>
      </c>
      <c r="X136" s="10"/>
      <c r="Y136" s="26" t="s">
        <v>582</v>
      </c>
      <c r="Z136" s="7" t="s">
        <v>575</v>
      </c>
      <c r="AA136" s="7" t="s">
        <v>576</v>
      </c>
      <c r="AB136" s="8">
        <v>1</v>
      </c>
      <c r="AC136" s="11">
        <v>0</v>
      </c>
      <c r="AD136" s="8">
        <v>1</v>
      </c>
      <c r="AE136" s="8">
        <v>1</v>
      </c>
      <c r="AF136" s="12" t="s">
        <v>173</v>
      </c>
      <c r="AG136" s="12">
        <v>1</v>
      </c>
      <c r="AH136" s="12">
        <v>0</v>
      </c>
      <c r="AI136" s="12">
        <v>2</v>
      </c>
      <c r="AJ136" s="12">
        <v>1</v>
      </c>
      <c r="AK136" s="13">
        <f t="shared" si="146"/>
        <v>1.2778387649535766E-2</v>
      </c>
      <c r="AL136" s="62">
        <f t="shared" si="156"/>
        <v>0.12778387649535766</v>
      </c>
      <c r="AM136" s="7">
        <f>+AB136</f>
        <v>1</v>
      </c>
      <c r="AN136" s="11">
        <f t="shared" si="147"/>
        <v>0</v>
      </c>
      <c r="AO136" s="7">
        <f t="shared" si="148"/>
        <v>1</v>
      </c>
      <c r="AP136" s="7">
        <f t="shared" si="149"/>
        <v>1</v>
      </c>
      <c r="AQ136" s="8">
        <v>1</v>
      </c>
      <c r="AR136" s="12" t="s">
        <v>180</v>
      </c>
      <c r="AS136" s="12">
        <f t="shared" si="150"/>
        <v>1</v>
      </c>
      <c r="AT136" s="12">
        <f t="shared" si="151"/>
        <v>0</v>
      </c>
      <c r="AU136" s="12">
        <f t="shared" si="152"/>
        <v>2</v>
      </c>
      <c r="AV136" s="12">
        <f t="shared" si="153"/>
        <v>1</v>
      </c>
      <c r="AW136" s="12">
        <v>1</v>
      </c>
      <c r="AX136" s="15">
        <f t="shared" si="154"/>
        <v>1.2155178329914937E-2</v>
      </c>
      <c r="AY136" s="22">
        <f t="shared" si="155"/>
        <v>8.5086248309404561E-2</v>
      </c>
      <c r="AZ136" s="1">
        <f t="shared" si="160"/>
        <v>0</v>
      </c>
    </row>
    <row r="137" spans="1:52" ht="228.75" customHeight="1" thickTop="1" thickBot="1" x14ac:dyDescent="0.35">
      <c r="A137" s="103"/>
      <c r="B137" s="61"/>
      <c r="C137" s="63"/>
      <c r="D137" s="5" t="s">
        <v>3</v>
      </c>
      <c r="E137" s="6">
        <v>5</v>
      </c>
      <c r="F137" s="26" t="s">
        <v>23</v>
      </c>
      <c r="G137" s="26" t="s">
        <v>1072</v>
      </c>
      <c r="H137" s="88"/>
      <c r="I137" s="26"/>
      <c r="J137" s="27" t="s">
        <v>1063</v>
      </c>
      <c r="K137" s="26" t="s">
        <v>1050</v>
      </c>
      <c r="L137" s="5" t="s">
        <v>119</v>
      </c>
      <c r="M137" s="5"/>
      <c r="N137" s="5"/>
      <c r="O137" s="5"/>
      <c r="P137" s="5"/>
      <c r="Q137" s="5"/>
      <c r="R137" s="26" t="s">
        <v>577</v>
      </c>
      <c r="S137" s="115">
        <v>10</v>
      </c>
      <c r="T137" s="117">
        <v>7</v>
      </c>
      <c r="U137" s="116" t="str">
        <f t="shared" si="158"/>
        <v>0</v>
      </c>
      <c r="V137" s="116">
        <f t="shared" si="159"/>
        <v>0</v>
      </c>
      <c r="W137" s="10"/>
      <c r="X137" s="26" t="s">
        <v>583</v>
      </c>
      <c r="Y137" s="26" t="s">
        <v>584</v>
      </c>
      <c r="Z137" s="26" t="s">
        <v>585</v>
      </c>
      <c r="AA137" s="7" t="s">
        <v>567</v>
      </c>
      <c r="AB137" s="11">
        <v>0</v>
      </c>
      <c r="AC137" s="8">
        <v>1</v>
      </c>
      <c r="AD137" s="8">
        <v>1</v>
      </c>
      <c r="AE137" s="8">
        <v>1</v>
      </c>
      <c r="AF137" s="12" t="s">
        <v>179</v>
      </c>
      <c r="AG137" s="12">
        <v>0</v>
      </c>
      <c r="AH137" s="12">
        <v>1</v>
      </c>
      <c r="AI137" s="12">
        <v>1</v>
      </c>
      <c r="AJ137" s="12">
        <v>1</v>
      </c>
      <c r="AK137" s="13">
        <f t="shared" si="146"/>
        <v>0.10699212985311447</v>
      </c>
      <c r="AL137" s="62">
        <f t="shared" si="156"/>
        <v>1.0699212985311448</v>
      </c>
      <c r="AM137" s="7">
        <f>+AB137</f>
        <v>0</v>
      </c>
      <c r="AN137" s="11">
        <f t="shared" si="147"/>
        <v>1</v>
      </c>
      <c r="AO137" s="7">
        <f t="shared" si="148"/>
        <v>1</v>
      </c>
      <c r="AP137" s="7">
        <f t="shared" si="149"/>
        <v>1</v>
      </c>
      <c r="AQ137" s="8">
        <v>1</v>
      </c>
      <c r="AR137" s="12" t="s">
        <v>184</v>
      </c>
      <c r="AS137" s="12">
        <f t="shared" si="150"/>
        <v>0</v>
      </c>
      <c r="AT137" s="12">
        <f t="shared" si="151"/>
        <v>1</v>
      </c>
      <c r="AU137" s="12">
        <f t="shared" si="152"/>
        <v>1</v>
      </c>
      <c r="AV137" s="12">
        <f t="shared" si="153"/>
        <v>1</v>
      </c>
      <c r="AW137" s="12">
        <v>1</v>
      </c>
      <c r="AX137" s="15">
        <f t="shared" si="154"/>
        <v>0.10177406210628373</v>
      </c>
      <c r="AY137" s="22">
        <f t="shared" si="155"/>
        <v>0.71241843474398614</v>
      </c>
      <c r="AZ137" s="1">
        <f t="shared" si="160"/>
        <v>0</v>
      </c>
    </row>
    <row r="138" spans="1:52" ht="228.75" customHeight="1" thickTop="1" thickBot="1" x14ac:dyDescent="0.35">
      <c r="A138" s="103"/>
      <c r="B138" s="61"/>
      <c r="C138" s="63"/>
      <c r="D138" s="5" t="s">
        <v>3</v>
      </c>
      <c r="E138" s="6">
        <v>5</v>
      </c>
      <c r="F138" s="26" t="s">
        <v>23</v>
      </c>
      <c r="G138" s="26" t="s">
        <v>1072</v>
      </c>
      <c r="H138" s="88"/>
      <c r="I138" s="26"/>
      <c r="J138" s="27" t="s">
        <v>1063</v>
      </c>
      <c r="K138" s="26" t="s">
        <v>1046</v>
      </c>
      <c r="L138" s="5" t="s">
        <v>119</v>
      </c>
      <c r="M138" s="5"/>
      <c r="N138" s="5"/>
      <c r="O138" s="5"/>
      <c r="P138" s="5"/>
      <c r="Q138" s="5"/>
      <c r="R138" s="26" t="s">
        <v>1047</v>
      </c>
      <c r="S138" s="115">
        <v>10</v>
      </c>
      <c r="T138" s="117">
        <v>4</v>
      </c>
      <c r="U138" s="116" t="str">
        <f t="shared" si="158"/>
        <v>0</v>
      </c>
      <c r="V138" s="116">
        <f t="shared" si="159"/>
        <v>0</v>
      </c>
      <c r="W138" s="26" t="s">
        <v>1053</v>
      </c>
      <c r="X138" s="26"/>
      <c r="Y138" s="26" t="s">
        <v>1065</v>
      </c>
      <c r="Z138" s="26" t="s">
        <v>1055</v>
      </c>
      <c r="AA138" s="7" t="s">
        <v>1056</v>
      </c>
      <c r="AB138" s="11">
        <v>1</v>
      </c>
      <c r="AC138" s="8">
        <v>0</v>
      </c>
      <c r="AD138" s="8">
        <v>1</v>
      </c>
      <c r="AE138" s="8">
        <v>1</v>
      </c>
      <c r="AF138" s="12" t="s">
        <v>395</v>
      </c>
      <c r="AG138" s="12">
        <v>1</v>
      </c>
      <c r="AH138" s="12">
        <v>0</v>
      </c>
      <c r="AI138" s="12">
        <v>3</v>
      </c>
      <c r="AJ138" s="12">
        <v>3</v>
      </c>
      <c r="AK138" s="13">
        <f t="shared" si="146"/>
        <v>5.0924307926991956E-3</v>
      </c>
      <c r="AL138" s="62">
        <f t="shared" si="156"/>
        <v>5.0924307926991957E-2</v>
      </c>
      <c r="AM138" s="7">
        <f>+AB138</f>
        <v>1</v>
      </c>
      <c r="AN138" s="11">
        <f t="shared" si="147"/>
        <v>0</v>
      </c>
      <c r="AO138" s="7">
        <f t="shared" si="148"/>
        <v>1</v>
      </c>
      <c r="AP138" s="7">
        <f t="shared" si="149"/>
        <v>1</v>
      </c>
      <c r="AQ138" s="8">
        <v>1</v>
      </c>
      <c r="AR138" s="12" t="s">
        <v>184</v>
      </c>
      <c r="AS138" s="12">
        <f t="shared" si="150"/>
        <v>1</v>
      </c>
      <c r="AT138" s="12">
        <f t="shared" si="151"/>
        <v>0</v>
      </c>
      <c r="AU138" s="12">
        <f t="shared" si="152"/>
        <v>3</v>
      </c>
      <c r="AV138" s="12">
        <f t="shared" si="153"/>
        <v>3</v>
      </c>
      <c r="AW138" s="12">
        <v>3</v>
      </c>
      <c r="AX138" s="15">
        <f t="shared" si="154"/>
        <v>4.3830958026687778E-3</v>
      </c>
      <c r="AY138" s="22">
        <f t="shared" si="155"/>
        <v>1.7532383210675111E-2</v>
      </c>
      <c r="AZ138" s="1">
        <f t="shared" si="160"/>
        <v>0</v>
      </c>
    </row>
    <row r="139" spans="1:52" ht="228.75" customHeight="1" thickTop="1" thickBot="1" x14ac:dyDescent="0.35">
      <c r="A139" s="103"/>
      <c r="B139" s="44"/>
      <c r="C139" s="43"/>
      <c r="D139" s="5" t="s">
        <v>3</v>
      </c>
      <c r="E139" s="6">
        <v>5</v>
      </c>
      <c r="F139" s="26" t="s">
        <v>23</v>
      </c>
      <c r="G139" s="26" t="s">
        <v>1072</v>
      </c>
      <c r="H139" s="88"/>
      <c r="I139" s="26"/>
      <c r="J139" s="27" t="s">
        <v>1063</v>
      </c>
      <c r="K139" s="26" t="s">
        <v>1048</v>
      </c>
      <c r="L139" s="5" t="s">
        <v>119</v>
      </c>
      <c r="M139" s="5"/>
      <c r="N139" s="5"/>
      <c r="O139" s="5"/>
      <c r="P139" s="5"/>
      <c r="Q139" s="5"/>
      <c r="R139" s="26" t="s">
        <v>1049</v>
      </c>
      <c r="S139" s="115">
        <v>10</v>
      </c>
      <c r="T139" s="117">
        <v>4</v>
      </c>
      <c r="U139" s="116" t="str">
        <f t="shared" si="158"/>
        <v>0</v>
      </c>
      <c r="V139" s="116">
        <f t="shared" si="159"/>
        <v>0</v>
      </c>
      <c r="W139" s="26" t="s">
        <v>1057</v>
      </c>
      <c r="X139" s="26"/>
      <c r="Y139" s="26" t="s">
        <v>1060</v>
      </c>
      <c r="Z139" s="26" t="s">
        <v>1058</v>
      </c>
      <c r="AA139" s="7" t="s">
        <v>1059</v>
      </c>
      <c r="AB139" s="11">
        <v>1</v>
      </c>
      <c r="AC139" s="8">
        <v>0</v>
      </c>
      <c r="AD139" s="8">
        <v>1</v>
      </c>
      <c r="AE139" s="8">
        <v>1</v>
      </c>
      <c r="AF139" s="12" t="s">
        <v>395</v>
      </c>
      <c r="AG139" s="12">
        <v>1</v>
      </c>
      <c r="AH139" s="12">
        <v>0</v>
      </c>
      <c r="AI139" s="12">
        <v>2</v>
      </c>
      <c r="AJ139" s="12">
        <v>2</v>
      </c>
      <c r="AK139" s="13">
        <f t="shared" si="146"/>
        <v>1.1447315850505711E-2</v>
      </c>
      <c r="AL139" s="62">
        <f t="shared" si="156"/>
        <v>0.1144731585050571</v>
      </c>
      <c r="AM139" s="7">
        <f>+AB139</f>
        <v>1</v>
      </c>
      <c r="AN139" s="11">
        <f t="shared" si="147"/>
        <v>0</v>
      </c>
      <c r="AO139" s="7">
        <f t="shared" si="148"/>
        <v>1</v>
      </c>
      <c r="AP139" s="7">
        <f t="shared" si="149"/>
        <v>1</v>
      </c>
      <c r="AQ139" s="8">
        <v>1</v>
      </c>
      <c r="AR139" s="12" t="s">
        <v>184</v>
      </c>
      <c r="AS139" s="12">
        <f t="shared" si="150"/>
        <v>1</v>
      </c>
      <c r="AT139" s="12">
        <f t="shared" si="151"/>
        <v>0</v>
      </c>
      <c r="AU139" s="12">
        <f t="shared" si="152"/>
        <v>2</v>
      </c>
      <c r="AV139" s="12">
        <f t="shared" si="153"/>
        <v>2</v>
      </c>
      <c r="AW139" s="12">
        <v>3</v>
      </c>
      <c r="AX139" s="15">
        <f t="shared" si="154"/>
        <v>9.8527960611872606E-3</v>
      </c>
      <c r="AY139" s="22">
        <f t="shared" si="155"/>
        <v>3.9411184244749042E-2</v>
      </c>
      <c r="AZ139" s="1">
        <f t="shared" si="160"/>
        <v>0</v>
      </c>
    </row>
    <row r="140" spans="1:52" ht="228.75" customHeight="1" thickTop="1" thickBot="1" x14ac:dyDescent="0.35">
      <c r="A140" s="103"/>
      <c r="B140" s="61"/>
      <c r="C140" s="63"/>
      <c r="D140" s="5" t="s">
        <v>3</v>
      </c>
      <c r="E140" s="6">
        <v>5</v>
      </c>
      <c r="F140" s="26" t="s">
        <v>23</v>
      </c>
      <c r="G140" s="26" t="s">
        <v>1067</v>
      </c>
      <c r="H140" s="88"/>
      <c r="I140" s="26"/>
      <c r="J140" s="27" t="s">
        <v>1066</v>
      </c>
      <c r="K140" s="26" t="s">
        <v>1062</v>
      </c>
      <c r="L140" s="5" t="s">
        <v>119</v>
      </c>
      <c r="M140" s="5"/>
      <c r="N140" s="5"/>
      <c r="O140" s="5"/>
      <c r="P140" s="5"/>
      <c r="Q140" s="5"/>
      <c r="R140" s="26" t="s">
        <v>1045</v>
      </c>
      <c r="S140" s="115">
        <v>10</v>
      </c>
      <c r="T140" s="117">
        <v>7</v>
      </c>
      <c r="U140" s="116" t="str">
        <f t="shared" si="158"/>
        <v>0</v>
      </c>
      <c r="V140" s="116">
        <f t="shared" si="159"/>
        <v>0</v>
      </c>
      <c r="W140" s="19"/>
      <c r="X140" s="10"/>
      <c r="Y140" s="26" t="s">
        <v>1068</v>
      </c>
      <c r="Z140" s="26" t="s">
        <v>1070</v>
      </c>
      <c r="AA140" s="7" t="s">
        <v>73</v>
      </c>
      <c r="AB140" s="8">
        <v>1</v>
      </c>
      <c r="AC140" s="11">
        <v>0</v>
      </c>
      <c r="AD140" s="8">
        <v>1</v>
      </c>
      <c r="AE140" s="8">
        <v>1</v>
      </c>
      <c r="AF140" s="12" t="s">
        <v>173</v>
      </c>
      <c r="AG140" s="12">
        <v>0</v>
      </c>
      <c r="AH140" s="12">
        <v>0</v>
      </c>
      <c r="AI140" s="12">
        <v>3</v>
      </c>
      <c r="AJ140" s="12">
        <v>2</v>
      </c>
      <c r="AK140" s="13">
        <f t="shared" ref="AK140:AK145" si="161">1/EXP(AB$4*AG140)^3*1/EXP(AC$4*AH140)^1.9*1/EXP(AD$4*AI140)^1.4*1/EXP(AE$4*AJ140)^1.1</f>
        <v>9.8273585604361571E-2</v>
      </c>
      <c r="AL140" s="22">
        <f t="shared" si="156"/>
        <v>0.98273585604361569</v>
      </c>
      <c r="AM140" s="11">
        <v>0</v>
      </c>
      <c r="AN140" s="11">
        <f t="shared" ref="AN140:AN145" si="162">+AC140</f>
        <v>0</v>
      </c>
      <c r="AO140" s="7">
        <f t="shared" ref="AO140:AO145" si="163">+AD140</f>
        <v>1</v>
      </c>
      <c r="AP140" s="7">
        <f t="shared" ref="AP140:AP145" si="164">+AE140</f>
        <v>1</v>
      </c>
      <c r="AQ140" s="8">
        <v>1</v>
      </c>
      <c r="AR140" s="12" t="s">
        <v>183</v>
      </c>
      <c r="AS140" s="12">
        <f t="shared" ref="AS140:AS145" si="165">AG140</f>
        <v>0</v>
      </c>
      <c r="AT140" s="12">
        <f t="shared" ref="AT140:AT145" si="166">AH140</f>
        <v>0</v>
      </c>
      <c r="AU140" s="12">
        <f t="shared" ref="AU140:AU145" si="167">AI140</f>
        <v>3</v>
      </c>
      <c r="AV140" s="12">
        <f t="shared" ref="AV140:AV145" si="168">AJ140</f>
        <v>2</v>
      </c>
      <c r="AW140" s="12">
        <v>4</v>
      </c>
      <c r="AX140" s="15">
        <f t="shared" ref="AX140:AX145" si="169">1/EXP(AM$4*AS140)^3*1/EXP(AN$4*AT140)^1.9*1/EXP(AO$4*AU140)^1.4*1/EXP(AP$4*AV140)^1.1*1/EXP(AQ$4*AW140)^1</f>
        <v>8.0459606749532467E-2</v>
      </c>
      <c r="AY140" s="22">
        <f t="shared" ref="AY140:AY145" si="170">AX140*T140</f>
        <v>0.56321724724672728</v>
      </c>
      <c r="AZ140" s="1">
        <f t="shared" si="160"/>
        <v>0</v>
      </c>
    </row>
    <row r="141" spans="1:52" ht="228.75" customHeight="1" thickTop="1" thickBot="1" x14ac:dyDescent="0.35">
      <c r="A141" s="103"/>
      <c r="B141" s="61"/>
      <c r="C141" s="63"/>
      <c r="D141" s="5" t="s">
        <v>3</v>
      </c>
      <c r="E141" s="6">
        <v>5</v>
      </c>
      <c r="F141" s="26" t="s">
        <v>23</v>
      </c>
      <c r="G141" s="26" t="s">
        <v>1067</v>
      </c>
      <c r="H141" s="88"/>
      <c r="I141" s="26"/>
      <c r="J141" s="27" t="s">
        <v>1066</v>
      </c>
      <c r="K141" s="26" t="s">
        <v>578</v>
      </c>
      <c r="L141" s="5" t="s">
        <v>119</v>
      </c>
      <c r="M141" s="5"/>
      <c r="N141" s="5"/>
      <c r="O141" s="5"/>
      <c r="P141" s="5"/>
      <c r="Q141" s="5"/>
      <c r="R141" s="26" t="s">
        <v>579</v>
      </c>
      <c r="S141" s="115">
        <v>10</v>
      </c>
      <c r="T141" s="117">
        <v>7</v>
      </c>
      <c r="U141" s="116" t="str">
        <f t="shared" si="158"/>
        <v>0</v>
      </c>
      <c r="V141" s="116">
        <f t="shared" si="159"/>
        <v>0</v>
      </c>
      <c r="W141" s="26" t="s">
        <v>591</v>
      </c>
      <c r="X141" s="10"/>
      <c r="Y141" s="7" t="s">
        <v>592</v>
      </c>
      <c r="Z141" s="7" t="s">
        <v>98</v>
      </c>
      <c r="AA141" s="7" t="s">
        <v>97</v>
      </c>
      <c r="AB141" s="11">
        <v>1</v>
      </c>
      <c r="AC141" s="11">
        <v>0</v>
      </c>
      <c r="AD141" s="8">
        <v>1</v>
      </c>
      <c r="AE141" s="8">
        <v>1</v>
      </c>
      <c r="AF141" s="12" t="s">
        <v>173</v>
      </c>
      <c r="AG141" s="12">
        <v>1</v>
      </c>
      <c r="AH141" s="12">
        <v>0</v>
      </c>
      <c r="AI141" s="12">
        <v>1</v>
      </c>
      <c r="AJ141" s="12">
        <v>3</v>
      </c>
      <c r="AK141" s="13">
        <f t="shared" si="161"/>
        <v>2.0650825181712566E-2</v>
      </c>
      <c r="AL141" s="62">
        <f t="shared" si="156"/>
        <v>0.20650825181712568</v>
      </c>
      <c r="AM141" s="7">
        <f t="shared" ref="AM141:AM146" si="171">+AB141</f>
        <v>1</v>
      </c>
      <c r="AN141" s="11">
        <f t="shared" si="162"/>
        <v>0</v>
      </c>
      <c r="AO141" s="7">
        <f t="shared" si="163"/>
        <v>1</v>
      </c>
      <c r="AP141" s="7">
        <f t="shared" si="164"/>
        <v>1</v>
      </c>
      <c r="AQ141" s="8">
        <v>1</v>
      </c>
      <c r="AR141" s="12" t="s">
        <v>180</v>
      </c>
      <c r="AS141" s="12">
        <f t="shared" si="165"/>
        <v>1</v>
      </c>
      <c r="AT141" s="12">
        <f t="shared" si="166"/>
        <v>0</v>
      </c>
      <c r="AU141" s="12">
        <f t="shared" si="167"/>
        <v>1</v>
      </c>
      <c r="AV141" s="12">
        <f t="shared" si="168"/>
        <v>3</v>
      </c>
      <c r="AW141" s="12">
        <v>1</v>
      </c>
      <c r="AX141" s="15">
        <f t="shared" si="169"/>
        <v>1.9643672553065296E-2</v>
      </c>
      <c r="AY141" s="22">
        <f t="shared" si="170"/>
        <v>0.13750570787145708</v>
      </c>
      <c r="AZ141" s="1">
        <f t="shared" si="160"/>
        <v>0</v>
      </c>
    </row>
    <row r="142" spans="1:52" ht="228.75" customHeight="1" thickTop="1" thickBot="1" x14ac:dyDescent="0.35">
      <c r="A142" s="103"/>
      <c r="B142" s="61"/>
      <c r="C142" s="63"/>
      <c r="D142" s="5" t="s">
        <v>3</v>
      </c>
      <c r="E142" s="6">
        <v>5</v>
      </c>
      <c r="F142" s="26" t="s">
        <v>23</v>
      </c>
      <c r="G142" s="26" t="s">
        <v>1067</v>
      </c>
      <c r="H142" s="88"/>
      <c r="I142" s="26"/>
      <c r="J142" s="27" t="s">
        <v>1066</v>
      </c>
      <c r="K142" s="26" t="s">
        <v>581</v>
      </c>
      <c r="L142" s="5" t="s">
        <v>119</v>
      </c>
      <c r="M142" s="5"/>
      <c r="N142" s="5"/>
      <c r="O142" s="5"/>
      <c r="P142" s="5"/>
      <c r="Q142" s="5"/>
      <c r="R142" s="26" t="s">
        <v>1044</v>
      </c>
      <c r="S142" s="115">
        <v>10</v>
      </c>
      <c r="T142" s="117">
        <v>7</v>
      </c>
      <c r="U142" s="116" t="str">
        <f t="shared" si="158"/>
        <v>0</v>
      </c>
      <c r="V142" s="116">
        <f t="shared" si="159"/>
        <v>0</v>
      </c>
      <c r="W142" s="26" t="s">
        <v>574</v>
      </c>
      <c r="X142" s="10"/>
      <c r="Y142" s="26" t="s">
        <v>582</v>
      </c>
      <c r="Z142" s="7" t="s">
        <v>575</v>
      </c>
      <c r="AA142" s="7" t="s">
        <v>576</v>
      </c>
      <c r="AB142" s="8">
        <v>1</v>
      </c>
      <c r="AC142" s="11">
        <v>0</v>
      </c>
      <c r="AD142" s="8">
        <v>1</v>
      </c>
      <c r="AE142" s="8">
        <v>1</v>
      </c>
      <c r="AF142" s="12" t="s">
        <v>173</v>
      </c>
      <c r="AG142" s="12">
        <v>1</v>
      </c>
      <c r="AH142" s="12">
        <v>0</v>
      </c>
      <c r="AI142" s="12">
        <v>2</v>
      </c>
      <c r="AJ142" s="12">
        <v>1</v>
      </c>
      <c r="AK142" s="13">
        <f t="shared" si="161"/>
        <v>1.2778387649535766E-2</v>
      </c>
      <c r="AL142" s="62">
        <f t="shared" si="156"/>
        <v>0.12778387649535766</v>
      </c>
      <c r="AM142" s="7">
        <f t="shared" si="171"/>
        <v>1</v>
      </c>
      <c r="AN142" s="11">
        <f t="shared" si="162"/>
        <v>0</v>
      </c>
      <c r="AO142" s="7">
        <f t="shared" si="163"/>
        <v>1</v>
      </c>
      <c r="AP142" s="7">
        <f t="shared" si="164"/>
        <v>1</v>
      </c>
      <c r="AQ142" s="8">
        <v>1</v>
      </c>
      <c r="AR142" s="12" t="s">
        <v>180</v>
      </c>
      <c r="AS142" s="12">
        <f t="shared" si="165"/>
        <v>1</v>
      </c>
      <c r="AT142" s="12">
        <f t="shared" si="166"/>
        <v>0</v>
      </c>
      <c r="AU142" s="12">
        <f t="shared" si="167"/>
        <v>2</v>
      </c>
      <c r="AV142" s="12">
        <f t="shared" si="168"/>
        <v>1</v>
      </c>
      <c r="AW142" s="12">
        <v>1</v>
      </c>
      <c r="AX142" s="15">
        <f t="shared" si="169"/>
        <v>1.2155178329914937E-2</v>
      </c>
      <c r="AY142" s="22">
        <f t="shared" si="170"/>
        <v>8.5086248309404561E-2</v>
      </c>
      <c r="AZ142" s="1">
        <f t="shared" si="160"/>
        <v>0</v>
      </c>
    </row>
    <row r="143" spans="1:52" ht="228.75" customHeight="1" thickTop="1" thickBot="1" x14ac:dyDescent="0.35">
      <c r="A143" s="103"/>
      <c r="B143" s="61"/>
      <c r="C143" s="63"/>
      <c r="D143" s="5" t="s">
        <v>3</v>
      </c>
      <c r="E143" s="6">
        <v>5</v>
      </c>
      <c r="F143" s="26" t="s">
        <v>23</v>
      </c>
      <c r="G143" s="26" t="s">
        <v>1067</v>
      </c>
      <c r="H143" s="88"/>
      <c r="I143" s="26"/>
      <c r="J143" s="27" t="s">
        <v>1066</v>
      </c>
      <c r="K143" s="26" t="s">
        <v>1050</v>
      </c>
      <c r="L143" s="5" t="s">
        <v>119</v>
      </c>
      <c r="M143" s="5"/>
      <c r="N143" s="5"/>
      <c r="O143" s="5"/>
      <c r="P143" s="5"/>
      <c r="Q143" s="5"/>
      <c r="R143" s="26" t="s">
        <v>577</v>
      </c>
      <c r="S143" s="115">
        <v>10</v>
      </c>
      <c r="T143" s="117">
        <v>7</v>
      </c>
      <c r="U143" s="116" t="str">
        <f t="shared" si="158"/>
        <v>0</v>
      </c>
      <c r="V143" s="116">
        <f t="shared" si="159"/>
        <v>0</v>
      </c>
      <c r="W143" s="10"/>
      <c r="X143" s="26" t="s">
        <v>583</v>
      </c>
      <c r="Y143" s="26" t="s">
        <v>584</v>
      </c>
      <c r="Z143" s="26" t="s">
        <v>585</v>
      </c>
      <c r="AA143" s="7" t="s">
        <v>567</v>
      </c>
      <c r="AB143" s="11">
        <v>0</v>
      </c>
      <c r="AC143" s="8">
        <v>1</v>
      </c>
      <c r="AD143" s="8">
        <v>1</v>
      </c>
      <c r="AE143" s="8">
        <v>1</v>
      </c>
      <c r="AF143" s="12" t="s">
        <v>179</v>
      </c>
      <c r="AG143" s="12">
        <v>0</v>
      </c>
      <c r="AH143" s="12">
        <v>1</v>
      </c>
      <c r="AI143" s="12">
        <v>1</v>
      </c>
      <c r="AJ143" s="12">
        <v>1</v>
      </c>
      <c r="AK143" s="13">
        <f t="shared" si="161"/>
        <v>0.10699212985311447</v>
      </c>
      <c r="AL143" s="62">
        <f t="shared" si="156"/>
        <v>1.0699212985311448</v>
      </c>
      <c r="AM143" s="7">
        <f t="shared" si="171"/>
        <v>0</v>
      </c>
      <c r="AN143" s="11">
        <f t="shared" si="162"/>
        <v>1</v>
      </c>
      <c r="AO143" s="7">
        <f t="shared" si="163"/>
        <v>1</v>
      </c>
      <c r="AP143" s="7">
        <f t="shared" si="164"/>
        <v>1</v>
      </c>
      <c r="AQ143" s="8">
        <v>1</v>
      </c>
      <c r="AR143" s="12" t="s">
        <v>184</v>
      </c>
      <c r="AS143" s="12">
        <f t="shared" si="165"/>
        <v>0</v>
      </c>
      <c r="AT143" s="12">
        <f t="shared" si="166"/>
        <v>1</v>
      </c>
      <c r="AU143" s="12">
        <f t="shared" si="167"/>
        <v>1</v>
      </c>
      <c r="AV143" s="12">
        <f t="shared" si="168"/>
        <v>1</v>
      </c>
      <c r="AW143" s="12">
        <v>1</v>
      </c>
      <c r="AX143" s="15">
        <f t="shared" si="169"/>
        <v>0.10177406210628373</v>
      </c>
      <c r="AY143" s="22">
        <f t="shared" si="170"/>
        <v>0.71241843474398614</v>
      </c>
      <c r="AZ143" s="1">
        <f t="shared" si="160"/>
        <v>0</v>
      </c>
    </row>
    <row r="144" spans="1:52" ht="228.75" customHeight="1" thickTop="1" thickBot="1" x14ac:dyDescent="0.35">
      <c r="A144" s="103"/>
      <c r="B144" s="61"/>
      <c r="C144" s="63"/>
      <c r="D144" s="5" t="s">
        <v>3</v>
      </c>
      <c r="E144" s="6">
        <v>5</v>
      </c>
      <c r="F144" s="26" t="s">
        <v>23</v>
      </c>
      <c r="G144" s="26" t="s">
        <v>1067</v>
      </c>
      <c r="H144" s="88"/>
      <c r="I144" s="26"/>
      <c r="J144" s="27" t="s">
        <v>1066</v>
      </c>
      <c r="K144" s="26" t="s">
        <v>1046</v>
      </c>
      <c r="L144" s="5" t="s">
        <v>119</v>
      </c>
      <c r="M144" s="5"/>
      <c r="N144" s="5"/>
      <c r="O144" s="5"/>
      <c r="P144" s="5"/>
      <c r="Q144" s="5"/>
      <c r="R144" s="26" t="s">
        <v>1047</v>
      </c>
      <c r="S144" s="115">
        <v>10</v>
      </c>
      <c r="T144" s="117">
        <v>4</v>
      </c>
      <c r="U144" s="116" t="str">
        <f t="shared" si="158"/>
        <v>0</v>
      </c>
      <c r="V144" s="116">
        <f t="shared" si="159"/>
        <v>0</v>
      </c>
      <c r="W144" s="26" t="s">
        <v>1053</v>
      </c>
      <c r="X144" s="26"/>
      <c r="Y144" s="26" t="s">
        <v>1065</v>
      </c>
      <c r="Z144" s="26" t="s">
        <v>1055</v>
      </c>
      <c r="AA144" s="7" t="s">
        <v>1056</v>
      </c>
      <c r="AB144" s="11">
        <v>1</v>
      </c>
      <c r="AC144" s="8">
        <v>0</v>
      </c>
      <c r="AD144" s="8">
        <v>1</v>
      </c>
      <c r="AE144" s="8">
        <v>1</v>
      </c>
      <c r="AF144" s="12" t="s">
        <v>395</v>
      </c>
      <c r="AG144" s="12">
        <v>1</v>
      </c>
      <c r="AH144" s="12">
        <v>0</v>
      </c>
      <c r="AI144" s="12">
        <v>3</v>
      </c>
      <c r="AJ144" s="12">
        <v>3</v>
      </c>
      <c r="AK144" s="13">
        <f t="shared" si="161"/>
        <v>5.0924307926991956E-3</v>
      </c>
      <c r="AL144" s="62">
        <f t="shared" si="156"/>
        <v>5.0924307926991957E-2</v>
      </c>
      <c r="AM144" s="7">
        <f t="shared" si="171"/>
        <v>1</v>
      </c>
      <c r="AN144" s="11">
        <f t="shared" si="162"/>
        <v>0</v>
      </c>
      <c r="AO144" s="7">
        <f t="shared" si="163"/>
        <v>1</v>
      </c>
      <c r="AP144" s="7">
        <f t="shared" si="164"/>
        <v>1</v>
      </c>
      <c r="AQ144" s="8">
        <v>1</v>
      </c>
      <c r="AR144" s="12" t="s">
        <v>184</v>
      </c>
      <c r="AS144" s="12">
        <f t="shared" si="165"/>
        <v>1</v>
      </c>
      <c r="AT144" s="12">
        <f t="shared" si="166"/>
        <v>0</v>
      </c>
      <c r="AU144" s="12">
        <f t="shared" si="167"/>
        <v>3</v>
      </c>
      <c r="AV144" s="12">
        <f t="shared" si="168"/>
        <v>3</v>
      </c>
      <c r="AW144" s="12">
        <v>3</v>
      </c>
      <c r="AX144" s="15">
        <f t="shared" si="169"/>
        <v>4.3830958026687778E-3</v>
      </c>
      <c r="AY144" s="22">
        <f t="shared" si="170"/>
        <v>1.7532383210675111E-2</v>
      </c>
      <c r="AZ144" s="1">
        <f t="shared" si="160"/>
        <v>0</v>
      </c>
    </row>
    <row r="145" spans="1:52" ht="228.75" customHeight="1" thickTop="1" thickBot="1" x14ac:dyDescent="0.35">
      <c r="A145" s="103"/>
      <c r="B145" s="61"/>
      <c r="C145" s="63"/>
      <c r="D145" s="5" t="s">
        <v>3</v>
      </c>
      <c r="E145" s="6">
        <v>5</v>
      </c>
      <c r="F145" s="26" t="s">
        <v>23</v>
      </c>
      <c r="G145" s="26" t="s">
        <v>1067</v>
      </c>
      <c r="H145" s="88"/>
      <c r="I145" s="26"/>
      <c r="J145" s="27" t="s">
        <v>1066</v>
      </c>
      <c r="K145" s="26" t="s">
        <v>1048</v>
      </c>
      <c r="L145" s="5" t="s">
        <v>119</v>
      </c>
      <c r="M145" s="5"/>
      <c r="N145" s="5"/>
      <c r="O145" s="5"/>
      <c r="P145" s="5"/>
      <c r="Q145" s="5"/>
      <c r="R145" s="26" t="s">
        <v>1071</v>
      </c>
      <c r="S145" s="115">
        <v>10</v>
      </c>
      <c r="T145" s="117">
        <v>4</v>
      </c>
      <c r="U145" s="116" t="str">
        <f t="shared" si="158"/>
        <v>0</v>
      </c>
      <c r="V145" s="116">
        <f t="shared" si="159"/>
        <v>0</v>
      </c>
      <c r="W145" s="26" t="s">
        <v>1057</v>
      </c>
      <c r="X145" s="26"/>
      <c r="Y145" s="26" t="s">
        <v>1060</v>
      </c>
      <c r="Z145" s="26" t="s">
        <v>1058</v>
      </c>
      <c r="AA145" s="7" t="s">
        <v>1059</v>
      </c>
      <c r="AB145" s="11">
        <v>1</v>
      </c>
      <c r="AC145" s="8">
        <v>0</v>
      </c>
      <c r="AD145" s="8">
        <v>1</v>
      </c>
      <c r="AE145" s="8">
        <v>1</v>
      </c>
      <c r="AF145" s="12" t="s">
        <v>395</v>
      </c>
      <c r="AG145" s="12">
        <v>1</v>
      </c>
      <c r="AH145" s="12">
        <v>0</v>
      </c>
      <c r="AI145" s="12">
        <v>2</v>
      </c>
      <c r="AJ145" s="12">
        <v>2</v>
      </c>
      <c r="AK145" s="13">
        <f t="shared" si="161"/>
        <v>1.1447315850505711E-2</v>
      </c>
      <c r="AL145" s="62">
        <f t="shared" si="156"/>
        <v>0.1144731585050571</v>
      </c>
      <c r="AM145" s="7">
        <f t="shared" si="171"/>
        <v>1</v>
      </c>
      <c r="AN145" s="11">
        <f t="shared" si="162"/>
        <v>0</v>
      </c>
      <c r="AO145" s="7">
        <f t="shared" si="163"/>
        <v>1</v>
      </c>
      <c r="AP145" s="7">
        <f t="shared" si="164"/>
        <v>1</v>
      </c>
      <c r="AQ145" s="8">
        <v>1</v>
      </c>
      <c r="AR145" s="12" t="s">
        <v>184</v>
      </c>
      <c r="AS145" s="12">
        <f t="shared" si="165"/>
        <v>1</v>
      </c>
      <c r="AT145" s="12">
        <f t="shared" si="166"/>
        <v>0</v>
      </c>
      <c r="AU145" s="12">
        <f t="shared" si="167"/>
        <v>2</v>
      </c>
      <c r="AV145" s="12">
        <f t="shared" si="168"/>
        <v>2</v>
      </c>
      <c r="AW145" s="12">
        <v>3</v>
      </c>
      <c r="AX145" s="15">
        <f t="shared" si="169"/>
        <v>9.8527960611872606E-3</v>
      </c>
      <c r="AY145" s="22">
        <f t="shared" si="170"/>
        <v>3.9411184244749042E-2</v>
      </c>
      <c r="AZ145" s="1">
        <f t="shared" si="160"/>
        <v>0</v>
      </c>
    </row>
    <row r="146" spans="1:52" ht="228.75" customHeight="1" thickTop="1" thickBot="1" x14ac:dyDescent="0.35">
      <c r="A146" s="103"/>
      <c r="B146" s="44"/>
      <c r="C146" s="43"/>
      <c r="D146" s="5" t="s">
        <v>3</v>
      </c>
      <c r="E146" s="6">
        <v>5</v>
      </c>
      <c r="F146" s="26" t="s">
        <v>23</v>
      </c>
      <c r="G146" s="26" t="s">
        <v>586</v>
      </c>
      <c r="H146" s="88"/>
      <c r="I146" s="26"/>
      <c r="J146" s="27" t="s">
        <v>1075</v>
      </c>
      <c r="K146" s="26" t="s">
        <v>459</v>
      </c>
      <c r="L146" s="5" t="s">
        <v>119</v>
      </c>
      <c r="M146" s="5"/>
      <c r="N146" s="5"/>
      <c r="O146" s="5"/>
      <c r="P146" s="5"/>
      <c r="Q146" s="5"/>
      <c r="R146" s="26" t="s">
        <v>371</v>
      </c>
      <c r="S146" s="115">
        <v>10</v>
      </c>
      <c r="T146" s="117">
        <v>25</v>
      </c>
      <c r="U146" s="116" t="str">
        <f t="shared" si="158"/>
        <v>0</v>
      </c>
      <c r="V146" s="116">
        <f t="shared" si="159"/>
        <v>0</v>
      </c>
      <c r="W146" s="26" t="s">
        <v>568</v>
      </c>
      <c r="X146" s="10"/>
      <c r="Y146" s="26" t="s">
        <v>569</v>
      </c>
      <c r="Z146" s="26" t="s">
        <v>572</v>
      </c>
      <c r="AA146" s="7" t="s">
        <v>570</v>
      </c>
      <c r="AB146" s="8">
        <v>1</v>
      </c>
      <c r="AC146" s="11">
        <v>0</v>
      </c>
      <c r="AD146" s="8">
        <v>1</v>
      </c>
      <c r="AE146" s="8">
        <v>1</v>
      </c>
      <c r="AF146" s="12" t="s">
        <v>173</v>
      </c>
      <c r="AG146" s="12">
        <v>1</v>
      </c>
      <c r="AH146" s="12">
        <v>0</v>
      </c>
      <c r="AI146" s="12">
        <v>3</v>
      </c>
      <c r="AJ146" s="12">
        <v>2</v>
      </c>
      <c r="AK146" s="13">
        <f t="shared" si="79"/>
        <v>5.6845688192195985E-3</v>
      </c>
      <c r="AL146" s="22">
        <f t="shared" si="156"/>
        <v>5.6845688192195987E-2</v>
      </c>
      <c r="AM146" s="7">
        <f t="shared" si="171"/>
        <v>1</v>
      </c>
      <c r="AN146" s="11">
        <f t="shared" si="89"/>
        <v>0</v>
      </c>
      <c r="AO146" s="7">
        <f t="shared" si="87"/>
        <v>1</v>
      </c>
      <c r="AP146" s="7">
        <f t="shared" si="88"/>
        <v>1</v>
      </c>
      <c r="AQ146" s="8">
        <v>1</v>
      </c>
      <c r="AR146" s="12" t="s">
        <v>180</v>
      </c>
      <c r="AS146" s="12">
        <f t="shared" si="81"/>
        <v>1</v>
      </c>
      <c r="AT146" s="12">
        <f t="shared" si="82"/>
        <v>0</v>
      </c>
      <c r="AU146" s="12">
        <f t="shared" si="83"/>
        <v>3</v>
      </c>
      <c r="AV146" s="12">
        <f t="shared" si="84"/>
        <v>2</v>
      </c>
      <c r="AW146" s="12">
        <v>1</v>
      </c>
      <c r="AX146" s="15">
        <f t="shared" si="85"/>
        <v>5.4073291264409616E-3</v>
      </c>
      <c r="AY146" s="22">
        <f t="shared" si="124"/>
        <v>0.13518322816102404</v>
      </c>
      <c r="AZ146" s="1">
        <f t="shared" si="160"/>
        <v>0</v>
      </c>
    </row>
    <row r="147" spans="1:52" ht="228.75" customHeight="1" thickTop="1" thickBot="1" x14ac:dyDescent="0.35">
      <c r="A147" s="103"/>
      <c r="B147" s="44"/>
      <c r="C147" s="43"/>
      <c r="D147" s="5" t="s">
        <v>3</v>
      </c>
      <c r="E147" s="6">
        <v>5</v>
      </c>
      <c r="F147" s="26" t="s">
        <v>23</v>
      </c>
      <c r="G147" s="26" t="s">
        <v>586</v>
      </c>
      <c r="H147" s="88"/>
      <c r="I147" s="26"/>
      <c r="J147" s="27" t="s">
        <v>1075</v>
      </c>
      <c r="K147" s="26" t="s">
        <v>1073</v>
      </c>
      <c r="L147" s="5" t="s">
        <v>119</v>
      </c>
      <c r="M147" s="5"/>
      <c r="N147" s="5"/>
      <c r="O147" s="5"/>
      <c r="P147" s="5"/>
      <c r="Q147" s="5"/>
      <c r="R147" s="26" t="s">
        <v>192</v>
      </c>
      <c r="S147" s="115">
        <v>10</v>
      </c>
      <c r="T147" s="117">
        <v>7</v>
      </c>
      <c r="U147" s="116" t="str">
        <f t="shared" si="158"/>
        <v>0</v>
      </c>
      <c r="V147" s="116">
        <f t="shared" si="159"/>
        <v>0</v>
      </c>
      <c r="W147" s="19"/>
      <c r="X147" s="10"/>
      <c r="Y147" s="26" t="s">
        <v>1076</v>
      </c>
      <c r="Z147" s="26" t="s">
        <v>573</v>
      </c>
      <c r="AA147" s="7" t="s">
        <v>73</v>
      </c>
      <c r="AB147" s="8">
        <v>1</v>
      </c>
      <c r="AC147" s="11">
        <v>0</v>
      </c>
      <c r="AD147" s="8">
        <v>1</v>
      </c>
      <c r="AE147" s="8">
        <v>1</v>
      </c>
      <c r="AF147" s="12" t="s">
        <v>173</v>
      </c>
      <c r="AG147" s="12">
        <v>0</v>
      </c>
      <c r="AH147" s="12">
        <v>0</v>
      </c>
      <c r="AI147" s="12">
        <v>3</v>
      </c>
      <c r="AJ147" s="12">
        <v>2</v>
      </c>
      <c r="AK147" s="13">
        <f t="shared" si="79"/>
        <v>9.8273585604361571E-2</v>
      </c>
      <c r="AL147" s="22">
        <f t="shared" si="156"/>
        <v>0.98273585604361569</v>
      </c>
      <c r="AM147" s="11">
        <v>0</v>
      </c>
      <c r="AN147" s="11">
        <f t="shared" si="89"/>
        <v>0</v>
      </c>
      <c r="AO147" s="7">
        <f t="shared" si="87"/>
        <v>1</v>
      </c>
      <c r="AP147" s="7">
        <f t="shared" si="88"/>
        <v>1</v>
      </c>
      <c r="AQ147" s="8">
        <v>1</v>
      </c>
      <c r="AR147" s="12" t="s">
        <v>183</v>
      </c>
      <c r="AS147" s="12">
        <f t="shared" si="81"/>
        <v>0</v>
      </c>
      <c r="AT147" s="12">
        <f t="shared" si="82"/>
        <v>0</v>
      </c>
      <c r="AU147" s="12">
        <f t="shared" si="83"/>
        <v>3</v>
      </c>
      <c r="AV147" s="12">
        <f t="shared" si="84"/>
        <v>2</v>
      </c>
      <c r="AW147" s="12">
        <v>4</v>
      </c>
      <c r="AX147" s="15">
        <f t="shared" si="85"/>
        <v>8.0459606749532467E-2</v>
      </c>
      <c r="AY147" s="22">
        <f t="shared" si="124"/>
        <v>0.56321724724672728</v>
      </c>
      <c r="AZ147" s="1">
        <f t="shared" si="160"/>
        <v>0</v>
      </c>
    </row>
    <row r="148" spans="1:52" ht="228.75" customHeight="1" thickTop="1" thickBot="1" x14ac:dyDescent="0.35">
      <c r="A148" s="103"/>
      <c r="B148" s="44"/>
      <c r="C148" s="43"/>
      <c r="D148" s="5" t="s">
        <v>3</v>
      </c>
      <c r="E148" s="6">
        <v>5</v>
      </c>
      <c r="F148" s="26" t="s">
        <v>23</v>
      </c>
      <c r="G148" s="26" t="s">
        <v>586</v>
      </c>
      <c r="H148" s="88"/>
      <c r="I148" s="26"/>
      <c r="J148" s="27" t="s">
        <v>1075</v>
      </c>
      <c r="K148" s="26" t="s">
        <v>578</v>
      </c>
      <c r="L148" s="5" t="s">
        <v>119</v>
      </c>
      <c r="M148" s="5"/>
      <c r="N148" s="5"/>
      <c r="O148" s="5"/>
      <c r="P148" s="5"/>
      <c r="Q148" s="5"/>
      <c r="R148" s="26" t="s">
        <v>579</v>
      </c>
      <c r="S148" s="115">
        <v>6</v>
      </c>
      <c r="T148" s="117">
        <v>7</v>
      </c>
      <c r="U148" s="116" t="str">
        <f t="shared" si="158"/>
        <v>0</v>
      </c>
      <c r="V148" s="116">
        <f t="shared" si="159"/>
        <v>0</v>
      </c>
      <c r="W148" s="26" t="s">
        <v>591</v>
      </c>
      <c r="X148" s="10"/>
      <c r="Y148" s="7" t="s">
        <v>592</v>
      </c>
      <c r="Z148" s="7" t="s">
        <v>98</v>
      </c>
      <c r="AA148" s="7" t="s">
        <v>97</v>
      </c>
      <c r="AB148" s="11">
        <v>0</v>
      </c>
      <c r="AC148" s="11">
        <v>0</v>
      </c>
      <c r="AD148" s="8">
        <v>1</v>
      </c>
      <c r="AE148" s="8">
        <v>1</v>
      </c>
      <c r="AF148" s="12" t="s">
        <v>174</v>
      </c>
      <c r="AG148" s="12">
        <v>0</v>
      </c>
      <c r="AH148" s="12">
        <v>0</v>
      </c>
      <c r="AI148" s="12">
        <v>1</v>
      </c>
      <c r="AJ148" s="12">
        <v>3</v>
      </c>
      <c r="AK148" s="13">
        <f t="shared" si="79"/>
        <v>0.35700696056914732</v>
      </c>
      <c r="AL148" s="46">
        <f t="shared" si="156"/>
        <v>2.1420417634148841</v>
      </c>
      <c r="AM148" s="7">
        <f>+AB148</f>
        <v>0</v>
      </c>
      <c r="AN148" s="11">
        <f t="shared" si="89"/>
        <v>0</v>
      </c>
      <c r="AO148" s="7">
        <f t="shared" si="87"/>
        <v>1</v>
      </c>
      <c r="AP148" s="7">
        <f t="shared" si="88"/>
        <v>1</v>
      </c>
      <c r="AQ148" s="8">
        <v>1</v>
      </c>
      <c r="AR148" s="12" t="s">
        <v>183</v>
      </c>
      <c r="AS148" s="12">
        <f t="shared" si="81"/>
        <v>0</v>
      </c>
      <c r="AT148" s="12">
        <f t="shared" si="82"/>
        <v>0</v>
      </c>
      <c r="AU148" s="12">
        <f t="shared" si="83"/>
        <v>1</v>
      </c>
      <c r="AV148" s="12">
        <f t="shared" si="84"/>
        <v>3</v>
      </c>
      <c r="AW148" s="12">
        <v>1</v>
      </c>
      <c r="AX148" s="15">
        <f t="shared" si="85"/>
        <v>0.33959552564493906</v>
      </c>
      <c r="AY148" s="22">
        <f t="shared" si="124"/>
        <v>2.3771686795145732</v>
      </c>
      <c r="AZ148" s="1">
        <f t="shared" si="160"/>
        <v>0</v>
      </c>
    </row>
    <row r="149" spans="1:52" ht="228.75" customHeight="1" thickTop="1" thickBot="1" x14ac:dyDescent="0.35">
      <c r="A149" s="103"/>
      <c r="B149" s="44"/>
      <c r="C149" s="43"/>
      <c r="D149" s="5" t="s">
        <v>3</v>
      </c>
      <c r="E149" s="6">
        <v>5</v>
      </c>
      <c r="F149" s="26" t="s">
        <v>23</v>
      </c>
      <c r="G149" s="26" t="s">
        <v>586</v>
      </c>
      <c r="H149" s="88"/>
      <c r="I149" s="26"/>
      <c r="J149" s="27" t="s">
        <v>1075</v>
      </c>
      <c r="K149" s="26" t="s">
        <v>581</v>
      </c>
      <c r="L149" s="5" t="s">
        <v>119</v>
      </c>
      <c r="M149" s="5"/>
      <c r="N149" s="5"/>
      <c r="O149" s="5"/>
      <c r="P149" s="5"/>
      <c r="Q149" s="5"/>
      <c r="R149" s="26" t="s">
        <v>580</v>
      </c>
      <c r="S149" s="115">
        <v>6</v>
      </c>
      <c r="T149" s="117">
        <v>7</v>
      </c>
      <c r="U149" s="116" t="str">
        <f t="shared" si="158"/>
        <v>0</v>
      </c>
      <c r="V149" s="116">
        <f t="shared" si="159"/>
        <v>0</v>
      </c>
      <c r="W149" s="26" t="s">
        <v>574</v>
      </c>
      <c r="X149" s="10"/>
      <c r="Y149" s="26" t="s">
        <v>582</v>
      </c>
      <c r="Z149" s="7" t="s">
        <v>575</v>
      </c>
      <c r="AA149" s="7" t="s">
        <v>576</v>
      </c>
      <c r="AB149" s="8">
        <v>1</v>
      </c>
      <c r="AC149" s="11">
        <v>0</v>
      </c>
      <c r="AD149" s="8">
        <v>1</v>
      </c>
      <c r="AE149" s="8">
        <v>1</v>
      </c>
      <c r="AF149" s="12" t="s">
        <v>173</v>
      </c>
      <c r="AG149" s="12">
        <v>1</v>
      </c>
      <c r="AH149" s="12">
        <v>0</v>
      </c>
      <c r="AI149" s="12">
        <v>2</v>
      </c>
      <c r="AJ149" s="12">
        <v>1</v>
      </c>
      <c r="AK149" s="13">
        <f t="shared" si="79"/>
        <v>1.2778387649535766E-2</v>
      </c>
      <c r="AL149" s="46">
        <f t="shared" si="156"/>
        <v>7.6670325897214592E-2</v>
      </c>
      <c r="AM149" s="7">
        <f>+AB149</f>
        <v>1</v>
      </c>
      <c r="AN149" s="11">
        <f t="shared" si="89"/>
        <v>0</v>
      </c>
      <c r="AO149" s="7">
        <f t="shared" si="87"/>
        <v>1</v>
      </c>
      <c r="AP149" s="7">
        <f t="shared" si="88"/>
        <v>1</v>
      </c>
      <c r="AQ149" s="8">
        <v>1</v>
      </c>
      <c r="AR149" s="12" t="s">
        <v>180</v>
      </c>
      <c r="AS149" s="12">
        <f t="shared" si="81"/>
        <v>1</v>
      </c>
      <c r="AT149" s="12">
        <f t="shared" si="82"/>
        <v>0</v>
      </c>
      <c r="AU149" s="12">
        <f t="shared" si="83"/>
        <v>2</v>
      </c>
      <c r="AV149" s="12">
        <f t="shared" si="84"/>
        <v>1</v>
      </c>
      <c r="AW149" s="12">
        <v>1</v>
      </c>
      <c r="AX149" s="15">
        <f t="shared" si="85"/>
        <v>1.2155178329914937E-2</v>
      </c>
      <c r="AY149" s="22">
        <f t="shared" si="124"/>
        <v>8.5086248309404561E-2</v>
      </c>
      <c r="AZ149" s="1">
        <f t="shared" si="160"/>
        <v>0</v>
      </c>
    </row>
    <row r="150" spans="1:52" ht="228.75" customHeight="1" thickTop="1" thickBot="1" x14ac:dyDescent="0.35">
      <c r="A150" s="103"/>
      <c r="B150" s="44"/>
      <c r="C150" s="43"/>
      <c r="D150" s="5" t="s">
        <v>3</v>
      </c>
      <c r="E150" s="6">
        <v>5</v>
      </c>
      <c r="F150" s="26" t="s">
        <v>23</v>
      </c>
      <c r="G150" s="26" t="s">
        <v>586</v>
      </c>
      <c r="H150" s="88"/>
      <c r="I150" s="26"/>
      <c r="J150" s="27" t="s">
        <v>1075</v>
      </c>
      <c r="K150" s="26" t="s">
        <v>357</v>
      </c>
      <c r="L150" s="5" t="s">
        <v>119</v>
      </c>
      <c r="M150" s="5"/>
      <c r="N150" s="5"/>
      <c r="O150" s="5"/>
      <c r="P150" s="5"/>
      <c r="Q150" s="5"/>
      <c r="R150" s="26" t="s">
        <v>577</v>
      </c>
      <c r="S150" s="115">
        <v>6</v>
      </c>
      <c r="T150" s="117">
        <v>7</v>
      </c>
      <c r="U150" s="116" t="str">
        <f t="shared" si="158"/>
        <v>0</v>
      </c>
      <c r="V150" s="116">
        <f t="shared" si="159"/>
        <v>0</v>
      </c>
      <c r="W150" s="10"/>
      <c r="X150" s="26" t="s">
        <v>583</v>
      </c>
      <c r="Y150" s="26" t="s">
        <v>584</v>
      </c>
      <c r="Z150" s="26" t="s">
        <v>585</v>
      </c>
      <c r="AA150" s="7" t="s">
        <v>567</v>
      </c>
      <c r="AB150" s="11">
        <v>0</v>
      </c>
      <c r="AC150" s="8">
        <v>1</v>
      </c>
      <c r="AD150" s="8">
        <v>1</v>
      </c>
      <c r="AE150" s="8">
        <v>1</v>
      </c>
      <c r="AF150" s="12" t="s">
        <v>179</v>
      </c>
      <c r="AG150" s="12">
        <v>0</v>
      </c>
      <c r="AH150" s="12">
        <v>1</v>
      </c>
      <c r="AI150" s="12">
        <v>1</v>
      </c>
      <c r="AJ150" s="12">
        <v>1</v>
      </c>
      <c r="AK150" s="13">
        <f t="shared" si="79"/>
        <v>0.10699212985311447</v>
      </c>
      <c r="AL150" s="46">
        <f t="shared" si="156"/>
        <v>0.64195277911868687</v>
      </c>
      <c r="AM150" s="7">
        <f>+AB150</f>
        <v>0</v>
      </c>
      <c r="AN150" s="11">
        <f t="shared" si="89"/>
        <v>1</v>
      </c>
      <c r="AO150" s="7">
        <f t="shared" si="87"/>
        <v>1</v>
      </c>
      <c r="AP150" s="7">
        <f t="shared" si="88"/>
        <v>1</v>
      </c>
      <c r="AQ150" s="8">
        <v>1</v>
      </c>
      <c r="AR150" s="12" t="s">
        <v>184</v>
      </c>
      <c r="AS150" s="12">
        <f t="shared" si="81"/>
        <v>0</v>
      </c>
      <c r="AT150" s="12">
        <f t="shared" si="82"/>
        <v>1</v>
      </c>
      <c r="AU150" s="12">
        <f t="shared" si="83"/>
        <v>1</v>
      </c>
      <c r="AV150" s="12">
        <f t="shared" si="84"/>
        <v>1</v>
      </c>
      <c r="AW150" s="12">
        <v>1</v>
      </c>
      <c r="AX150" s="15">
        <f t="shared" si="85"/>
        <v>0.10177406210628373</v>
      </c>
      <c r="AY150" s="22">
        <f t="shared" si="124"/>
        <v>0.71241843474398614</v>
      </c>
      <c r="AZ150" s="1">
        <f t="shared" si="160"/>
        <v>0</v>
      </c>
    </row>
    <row r="151" spans="1:52" ht="228.75" customHeight="1" thickTop="1" thickBot="1" x14ac:dyDescent="0.35">
      <c r="A151" s="103"/>
      <c r="B151" s="44"/>
      <c r="C151" s="43"/>
      <c r="D151" s="5" t="s">
        <v>3</v>
      </c>
      <c r="E151" s="6">
        <v>5</v>
      </c>
      <c r="F151" s="26" t="s">
        <v>590</v>
      </c>
      <c r="G151" s="26" t="s">
        <v>587</v>
      </c>
      <c r="H151" s="88"/>
      <c r="I151" s="26"/>
      <c r="J151" s="27" t="s">
        <v>1074</v>
      </c>
      <c r="K151" s="26" t="s">
        <v>608</v>
      </c>
      <c r="L151" s="5" t="s">
        <v>119</v>
      </c>
      <c r="M151" s="5"/>
      <c r="N151" s="5"/>
      <c r="O151" s="5"/>
      <c r="P151" s="5"/>
      <c r="Q151" s="5"/>
      <c r="R151" s="26" t="s">
        <v>192</v>
      </c>
      <c r="S151" s="115">
        <v>10</v>
      </c>
      <c r="T151" s="117">
        <v>25</v>
      </c>
      <c r="U151" s="116" t="str">
        <f t="shared" si="158"/>
        <v>0</v>
      </c>
      <c r="V151" s="116">
        <f t="shared" si="159"/>
        <v>0</v>
      </c>
      <c r="W151" s="19"/>
      <c r="X151" s="10"/>
      <c r="Y151" s="26" t="s">
        <v>588</v>
      </c>
      <c r="Z151" s="26" t="s">
        <v>589</v>
      </c>
      <c r="AA151" s="7" t="s">
        <v>73</v>
      </c>
      <c r="AB151" s="11">
        <v>0</v>
      </c>
      <c r="AC151" s="11">
        <v>0</v>
      </c>
      <c r="AD151" s="8">
        <v>1</v>
      </c>
      <c r="AE151" s="8">
        <v>1</v>
      </c>
      <c r="AF151" s="12" t="s">
        <v>174</v>
      </c>
      <c r="AG151" s="12">
        <v>0</v>
      </c>
      <c r="AH151" s="12">
        <v>0</v>
      </c>
      <c r="AI151" s="12">
        <v>3</v>
      </c>
      <c r="AJ151" s="12">
        <v>2</v>
      </c>
      <c r="AK151" s="13">
        <f t="shared" si="79"/>
        <v>9.8273585604361571E-2</v>
      </c>
      <c r="AL151" s="22">
        <f t="shared" si="156"/>
        <v>0.98273585604361569</v>
      </c>
      <c r="AM151" s="11">
        <v>0</v>
      </c>
      <c r="AN151" s="11">
        <f t="shared" si="89"/>
        <v>0</v>
      </c>
      <c r="AO151" s="7">
        <f t="shared" si="87"/>
        <v>1</v>
      </c>
      <c r="AP151" s="7">
        <f t="shared" si="88"/>
        <v>1</v>
      </c>
      <c r="AQ151" s="8">
        <v>1</v>
      </c>
      <c r="AR151" s="12" t="s">
        <v>183</v>
      </c>
      <c r="AS151" s="12">
        <f t="shared" si="81"/>
        <v>0</v>
      </c>
      <c r="AT151" s="12">
        <f t="shared" si="82"/>
        <v>0</v>
      </c>
      <c r="AU151" s="12">
        <f t="shared" si="83"/>
        <v>3</v>
      </c>
      <c r="AV151" s="12">
        <f t="shared" si="84"/>
        <v>2</v>
      </c>
      <c r="AW151" s="12">
        <v>4</v>
      </c>
      <c r="AX151" s="15">
        <f t="shared" si="85"/>
        <v>8.0459606749532467E-2</v>
      </c>
      <c r="AY151" s="22">
        <f t="shared" si="124"/>
        <v>2.0114901687383115</v>
      </c>
      <c r="AZ151" s="1">
        <f t="shared" si="160"/>
        <v>0</v>
      </c>
    </row>
    <row r="152" spans="1:52" ht="228.75" customHeight="1" thickTop="1" thickBot="1" x14ac:dyDescent="0.35">
      <c r="A152" s="103"/>
      <c r="B152" s="44"/>
      <c r="C152" s="43"/>
      <c r="D152" s="5" t="s">
        <v>3</v>
      </c>
      <c r="E152" s="6">
        <v>5</v>
      </c>
      <c r="F152" s="26" t="s">
        <v>590</v>
      </c>
      <c r="G152" s="26" t="s">
        <v>587</v>
      </c>
      <c r="H152" s="88"/>
      <c r="I152" s="26"/>
      <c r="J152" s="27" t="s">
        <v>1074</v>
      </c>
      <c r="K152" s="26" t="s">
        <v>578</v>
      </c>
      <c r="L152" s="5" t="s">
        <v>119</v>
      </c>
      <c r="M152" s="5"/>
      <c r="N152" s="5"/>
      <c r="O152" s="5"/>
      <c r="P152" s="5"/>
      <c r="Q152" s="5"/>
      <c r="R152" s="26" t="s">
        <v>579</v>
      </c>
      <c r="S152" s="115">
        <v>6</v>
      </c>
      <c r="T152" s="117">
        <v>7</v>
      </c>
      <c r="U152" s="116" t="str">
        <f t="shared" si="158"/>
        <v>0</v>
      </c>
      <c r="V152" s="116">
        <f t="shared" si="159"/>
        <v>0</v>
      </c>
      <c r="W152" s="26" t="s">
        <v>591</v>
      </c>
      <c r="X152" s="10"/>
      <c r="Y152" s="7" t="s">
        <v>592</v>
      </c>
      <c r="Z152" s="7" t="s">
        <v>98</v>
      </c>
      <c r="AA152" s="7" t="s">
        <v>97</v>
      </c>
      <c r="AB152" s="11">
        <v>1</v>
      </c>
      <c r="AC152" s="11">
        <v>0</v>
      </c>
      <c r="AD152" s="8">
        <v>1</v>
      </c>
      <c r="AE152" s="8">
        <v>1</v>
      </c>
      <c r="AF152" s="12" t="s">
        <v>173</v>
      </c>
      <c r="AG152" s="12">
        <v>1</v>
      </c>
      <c r="AH152" s="12">
        <v>0</v>
      </c>
      <c r="AI152" s="12">
        <v>1</v>
      </c>
      <c r="AJ152" s="12">
        <v>3</v>
      </c>
      <c r="AK152" s="13">
        <f t="shared" si="79"/>
        <v>2.0650825181712566E-2</v>
      </c>
      <c r="AL152" s="46">
        <f t="shared" si="156"/>
        <v>0.1239049510902754</v>
      </c>
      <c r="AM152" s="7">
        <f>+AB152</f>
        <v>1</v>
      </c>
      <c r="AN152" s="11">
        <f t="shared" si="89"/>
        <v>0</v>
      </c>
      <c r="AO152" s="7">
        <f t="shared" si="87"/>
        <v>1</v>
      </c>
      <c r="AP152" s="7">
        <f t="shared" si="88"/>
        <v>1</v>
      </c>
      <c r="AQ152" s="8">
        <v>1</v>
      </c>
      <c r="AR152" s="12" t="s">
        <v>180</v>
      </c>
      <c r="AS152" s="12">
        <f t="shared" si="81"/>
        <v>1</v>
      </c>
      <c r="AT152" s="12">
        <f t="shared" si="82"/>
        <v>0</v>
      </c>
      <c r="AU152" s="12">
        <f t="shared" si="83"/>
        <v>1</v>
      </c>
      <c r="AV152" s="12">
        <f t="shared" si="84"/>
        <v>3</v>
      </c>
      <c r="AW152" s="12">
        <v>1</v>
      </c>
      <c r="AX152" s="15">
        <f t="shared" si="85"/>
        <v>1.9643672553065296E-2</v>
      </c>
      <c r="AY152" s="22">
        <f t="shared" si="124"/>
        <v>0.13750570787145708</v>
      </c>
      <c r="AZ152" s="1">
        <f t="shared" si="160"/>
        <v>0</v>
      </c>
    </row>
    <row r="153" spans="1:52" ht="228.75" customHeight="1" thickTop="1" thickBot="1" x14ac:dyDescent="0.35">
      <c r="A153" s="103"/>
      <c r="B153" s="44"/>
      <c r="C153" s="43"/>
      <c r="D153" s="5" t="s">
        <v>3</v>
      </c>
      <c r="E153" s="6">
        <v>5</v>
      </c>
      <c r="F153" s="26" t="s">
        <v>590</v>
      </c>
      <c r="G153" s="26" t="s">
        <v>587</v>
      </c>
      <c r="H153" s="88"/>
      <c r="I153" s="26"/>
      <c r="J153" s="27" t="s">
        <v>1074</v>
      </c>
      <c r="K153" s="26" t="s">
        <v>599</v>
      </c>
      <c r="L153" s="5" t="s">
        <v>119</v>
      </c>
      <c r="M153" s="5"/>
      <c r="N153" s="5"/>
      <c r="O153" s="5"/>
      <c r="P153" s="5"/>
      <c r="Q153" s="5"/>
      <c r="R153" s="26" t="s">
        <v>593</v>
      </c>
      <c r="S153" s="115">
        <v>6</v>
      </c>
      <c r="T153" s="117">
        <v>7</v>
      </c>
      <c r="U153" s="116" t="str">
        <f t="shared" si="158"/>
        <v>0</v>
      </c>
      <c r="V153" s="116">
        <f t="shared" si="159"/>
        <v>0</v>
      </c>
      <c r="W153" s="26" t="s">
        <v>594</v>
      </c>
      <c r="X153" s="26" t="s">
        <v>595</v>
      </c>
      <c r="Y153" s="7" t="s">
        <v>596</v>
      </c>
      <c r="Z153" s="7" t="s">
        <v>597</v>
      </c>
      <c r="AA153" s="7" t="s">
        <v>598</v>
      </c>
      <c r="AB153" s="11">
        <v>1</v>
      </c>
      <c r="AC153" s="11">
        <v>1</v>
      </c>
      <c r="AD153" s="8">
        <v>1</v>
      </c>
      <c r="AE153" s="8">
        <v>1</v>
      </c>
      <c r="AF153" s="12" t="s">
        <v>395</v>
      </c>
      <c r="AG153" s="12">
        <v>1</v>
      </c>
      <c r="AH153" s="12">
        <v>1</v>
      </c>
      <c r="AI153" s="12">
        <v>1</v>
      </c>
      <c r="AJ153" s="12">
        <v>1</v>
      </c>
      <c r="AK153" s="13">
        <f t="shared" si="79"/>
        <v>6.1888870903059386E-3</v>
      </c>
      <c r="AL153" s="46">
        <f t="shared" si="156"/>
        <v>3.7133322541835628E-2</v>
      </c>
      <c r="AM153" s="7">
        <f>+AB153</f>
        <v>1</v>
      </c>
      <c r="AN153" s="7">
        <f t="shared" si="89"/>
        <v>1</v>
      </c>
      <c r="AO153" s="7">
        <f t="shared" si="87"/>
        <v>1</v>
      </c>
      <c r="AP153" s="7">
        <f t="shared" si="88"/>
        <v>1</v>
      </c>
      <c r="AQ153" s="8">
        <v>1</v>
      </c>
      <c r="AR153" s="12" t="s">
        <v>606</v>
      </c>
      <c r="AS153" s="12">
        <f t="shared" si="81"/>
        <v>1</v>
      </c>
      <c r="AT153" s="12">
        <f t="shared" si="82"/>
        <v>1</v>
      </c>
      <c r="AU153" s="12">
        <f t="shared" si="83"/>
        <v>1</v>
      </c>
      <c r="AV153" s="12">
        <f t="shared" si="84"/>
        <v>1</v>
      </c>
      <c r="AW153" s="12">
        <v>1</v>
      </c>
      <c r="AX153" s="15">
        <f t="shared" si="85"/>
        <v>5.8870515052116164E-3</v>
      </c>
      <c r="AY153" s="22">
        <f t="shared" si="124"/>
        <v>4.1209360536481318E-2</v>
      </c>
      <c r="AZ153" s="1">
        <f t="shared" si="160"/>
        <v>0</v>
      </c>
    </row>
    <row r="154" spans="1:52" ht="228.75" customHeight="1" thickTop="1" thickBot="1" x14ac:dyDescent="0.35">
      <c r="A154" s="103"/>
      <c r="B154" s="44"/>
      <c r="C154" s="43"/>
      <c r="D154" s="5" t="s">
        <v>3</v>
      </c>
      <c r="E154" s="6">
        <v>5</v>
      </c>
      <c r="F154" s="26" t="s">
        <v>590</v>
      </c>
      <c r="G154" s="26" t="s">
        <v>587</v>
      </c>
      <c r="H154" s="88"/>
      <c r="I154" s="26"/>
      <c r="J154" s="27" t="s">
        <v>1074</v>
      </c>
      <c r="K154" s="26" t="s">
        <v>601</v>
      </c>
      <c r="L154" s="5" t="s">
        <v>119</v>
      </c>
      <c r="M154" s="5"/>
      <c r="N154" s="5"/>
      <c r="O154" s="5"/>
      <c r="P154" s="5"/>
      <c r="Q154" s="5"/>
      <c r="R154" s="26" t="s">
        <v>600</v>
      </c>
      <c r="S154" s="115">
        <v>6</v>
      </c>
      <c r="T154" s="117">
        <v>4</v>
      </c>
      <c r="U154" s="116" t="str">
        <f t="shared" si="158"/>
        <v>0</v>
      </c>
      <c r="V154" s="116">
        <f t="shared" si="159"/>
        <v>0</v>
      </c>
      <c r="W154" s="26" t="s">
        <v>602</v>
      </c>
      <c r="X154" s="10"/>
      <c r="Y154" s="7" t="s">
        <v>603</v>
      </c>
      <c r="Z154" s="7" t="s">
        <v>604</v>
      </c>
      <c r="AA154" s="7" t="s">
        <v>605</v>
      </c>
      <c r="AB154" s="11">
        <v>1</v>
      </c>
      <c r="AC154" s="11">
        <v>1</v>
      </c>
      <c r="AD154" s="8">
        <v>1</v>
      </c>
      <c r="AE154" s="8">
        <v>1</v>
      </c>
      <c r="AF154" s="12" t="s">
        <v>395</v>
      </c>
      <c r="AG154" s="12">
        <v>1</v>
      </c>
      <c r="AH154" s="12">
        <v>1</v>
      </c>
      <c r="AI154" s="12">
        <v>1</v>
      </c>
      <c r="AJ154" s="12">
        <v>1</v>
      </c>
      <c r="AK154" s="13">
        <f t="shared" si="79"/>
        <v>6.1888870903059386E-3</v>
      </c>
      <c r="AL154" s="46">
        <f t="shared" si="156"/>
        <v>3.7133322541835628E-2</v>
      </c>
      <c r="AM154" s="7">
        <f>+AB154</f>
        <v>1</v>
      </c>
      <c r="AN154" s="11">
        <v>0</v>
      </c>
      <c r="AO154" s="7">
        <f t="shared" si="87"/>
        <v>1</v>
      </c>
      <c r="AP154" s="7">
        <f t="shared" si="88"/>
        <v>1</v>
      </c>
      <c r="AQ154" s="8">
        <v>1</v>
      </c>
      <c r="AR154" s="12" t="s">
        <v>180</v>
      </c>
      <c r="AS154" s="12">
        <f t="shared" ref="AS154:AS166" si="172">AG154</f>
        <v>1</v>
      </c>
      <c r="AT154" s="12">
        <v>0</v>
      </c>
      <c r="AU154" s="12">
        <f t="shared" ref="AU154:AU166" si="173">AI154</f>
        <v>1</v>
      </c>
      <c r="AV154" s="12">
        <f t="shared" ref="AV154:AV166" si="174">AJ154</f>
        <v>1</v>
      </c>
      <c r="AW154" s="12">
        <v>1</v>
      </c>
      <c r="AX154" s="15">
        <f t="shared" si="85"/>
        <v>2.4477523271652667E-2</v>
      </c>
      <c r="AY154" s="22">
        <f t="shared" si="124"/>
        <v>9.7910093086610667E-2</v>
      </c>
      <c r="AZ154" s="1">
        <f t="shared" si="160"/>
        <v>0</v>
      </c>
    </row>
    <row r="155" spans="1:52" ht="228.75" customHeight="1" thickTop="1" thickBot="1" x14ac:dyDescent="0.35">
      <c r="A155" s="103"/>
      <c r="B155" s="44"/>
      <c r="C155" s="43"/>
      <c r="D155" s="5" t="s">
        <v>3</v>
      </c>
      <c r="E155" s="6">
        <v>5</v>
      </c>
      <c r="F155" s="26" t="s">
        <v>590</v>
      </c>
      <c r="G155" s="26" t="s">
        <v>587</v>
      </c>
      <c r="H155" s="88"/>
      <c r="I155" s="26"/>
      <c r="J155" s="27" t="s">
        <v>1074</v>
      </c>
      <c r="K155" s="26" t="s">
        <v>581</v>
      </c>
      <c r="L155" s="5" t="s">
        <v>119</v>
      </c>
      <c r="M155" s="5"/>
      <c r="N155" s="5"/>
      <c r="O155" s="5"/>
      <c r="P155" s="5"/>
      <c r="Q155" s="5"/>
      <c r="R155" s="26" t="s">
        <v>580</v>
      </c>
      <c r="S155" s="115">
        <v>6</v>
      </c>
      <c r="T155" s="117">
        <v>7</v>
      </c>
      <c r="U155" s="116" t="str">
        <f t="shared" si="158"/>
        <v>0</v>
      </c>
      <c r="V155" s="116">
        <f t="shared" si="159"/>
        <v>0</v>
      </c>
      <c r="W155" s="26" t="s">
        <v>574</v>
      </c>
      <c r="X155" s="10"/>
      <c r="Y155" s="26" t="s">
        <v>582</v>
      </c>
      <c r="Z155" s="7" t="s">
        <v>575</v>
      </c>
      <c r="AA155" s="7" t="s">
        <v>576</v>
      </c>
      <c r="AB155" s="8">
        <v>1</v>
      </c>
      <c r="AC155" s="11">
        <v>0</v>
      </c>
      <c r="AD155" s="8">
        <v>1</v>
      </c>
      <c r="AE155" s="8">
        <v>1</v>
      </c>
      <c r="AF155" s="12" t="s">
        <v>173</v>
      </c>
      <c r="AG155" s="12">
        <v>1</v>
      </c>
      <c r="AH155" s="12">
        <v>0</v>
      </c>
      <c r="AI155" s="12">
        <v>2</v>
      </c>
      <c r="AJ155" s="12">
        <v>1</v>
      </c>
      <c r="AK155" s="13">
        <f t="shared" si="79"/>
        <v>1.2778387649535766E-2</v>
      </c>
      <c r="AL155" s="46">
        <f t="shared" si="156"/>
        <v>7.6670325897214592E-2</v>
      </c>
      <c r="AM155" s="7">
        <f>+AB155</f>
        <v>1</v>
      </c>
      <c r="AN155" s="11">
        <f>+AC155</f>
        <v>0</v>
      </c>
      <c r="AO155" s="7">
        <f t="shared" si="87"/>
        <v>1</v>
      </c>
      <c r="AP155" s="7">
        <f t="shared" si="88"/>
        <v>1</v>
      </c>
      <c r="AQ155" s="8">
        <v>1</v>
      </c>
      <c r="AR155" s="12" t="s">
        <v>180</v>
      </c>
      <c r="AS155" s="12">
        <f t="shared" si="172"/>
        <v>1</v>
      </c>
      <c r="AT155" s="12">
        <f>AH155</f>
        <v>0</v>
      </c>
      <c r="AU155" s="12">
        <f t="shared" si="173"/>
        <v>2</v>
      </c>
      <c r="AV155" s="12">
        <f t="shared" si="174"/>
        <v>1</v>
      </c>
      <c r="AW155" s="12">
        <v>1</v>
      </c>
      <c r="AX155" s="15">
        <f t="shared" si="85"/>
        <v>1.2155178329914937E-2</v>
      </c>
      <c r="AY155" s="22">
        <f t="shared" si="124"/>
        <v>8.5086248309404561E-2</v>
      </c>
      <c r="AZ155" s="1">
        <f t="shared" si="160"/>
        <v>0</v>
      </c>
    </row>
    <row r="156" spans="1:52" ht="228.75" customHeight="1" thickTop="1" thickBot="1" x14ac:dyDescent="0.35">
      <c r="A156" s="103"/>
      <c r="B156" s="44"/>
      <c r="C156" s="43"/>
      <c r="D156" s="5" t="s">
        <v>3</v>
      </c>
      <c r="E156" s="6">
        <v>5</v>
      </c>
      <c r="F156" s="26" t="s">
        <v>607</v>
      </c>
      <c r="G156" s="26" t="s">
        <v>609</v>
      </c>
      <c r="H156" s="88"/>
      <c r="I156" s="26"/>
      <c r="J156" s="27" t="s">
        <v>1081</v>
      </c>
      <c r="K156" s="26" t="s">
        <v>611</v>
      </c>
      <c r="L156" s="5" t="s">
        <v>119</v>
      </c>
      <c r="M156" s="5"/>
      <c r="N156" s="5"/>
      <c r="O156" s="5"/>
      <c r="P156" s="5"/>
      <c r="Q156" s="5"/>
      <c r="R156" s="26" t="s">
        <v>610</v>
      </c>
      <c r="S156" s="115">
        <v>10</v>
      </c>
      <c r="T156" s="117">
        <v>4</v>
      </c>
      <c r="U156" s="116" t="str">
        <f t="shared" si="158"/>
        <v>0</v>
      </c>
      <c r="V156" s="116">
        <f t="shared" si="159"/>
        <v>0</v>
      </c>
      <c r="W156" s="26" t="s">
        <v>612</v>
      </c>
      <c r="X156" s="26" t="s">
        <v>613</v>
      </c>
      <c r="Y156" s="26" t="s">
        <v>614</v>
      </c>
      <c r="Z156" s="26" t="s">
        <v>615</v>
      </c>
      <c r="AA156" s="7" t="s">
        <v>616</v>
      </c>
      <c r="AB156" s="8">
        <v>1</v>
      </c>
      <c r="AC156" s="8">
        <v>1</v>
      </c>
      <c r="AD156" s="8">
        <v>1</v>
      </c>
      <c r="AE156" s="8">
        <v>1</v>
      </c>
      <c r="AF156" s="12" t="s">
        <v>395</v>
      </c>
      <c r="AG156" s="12">
        <v>1</v>
      </c>
      <c r="AH156" s="12">
        <v>1</v>
      </c>
      <c r="AI156" s="12">
        <v>1</v>
      </c>
      <c r="AJ156" s="12">
        <v>1</v>
      </c>
      <c r="AK156" s="13">
        <f t="shared" si="79"/>
        <v>6.1888870903059386E-3</v>
      </c>
      <c r="AL156" s="22">
        <f t="shared" si="156"/>
        <v>6.188887090305939E-2</v>
      </c>
      <c r="AM156" s="7">
        <v>1</v>
      </c>
      <c r="AN156" s="7">
        <f>+AC156</f>
        <v>1</v>
      </c>
      <c r="AO156" s="7">
        <f t="shared" si="87"/>
        <v>1</v>
      </c>
      <c r="AP156" s="7">
        <f t="shared" si="88"/>
        <v>1</v>
      </c>
      <c r="AQ156" s="8">
        <v>1</v>
      </c>
      <c r="AR156" s="12" t="s">
        <v>606</v>
      </c>
      <c r="AS156" s="12">
        <f t="shared" si="172"/>
        <v>1</v>
      </c>
      <c r="AT156" s="12">
        <f>AH156</f>
        <v>1</v>
      </c>
      <c r="AU156" s="12">
        <f t="shared" si="173"/>
        <v>1</v>
      </c>
      <c r="AV156" s="12">
        <f t="shared" si="174"/>
        <v>1</v>
      </c>
      <c r="AW156" s="12">
        <v>1</v>
      </c>
      <c r="AX156" s="15">
        <f t="shared" si="85"/>
        <v>5.8870515052116164E-3</v>
      </c>
      <c r="AY156" s="22">
        <f t="shared" si="124"/>
        <v>2.3548206020846466E-2</v>
      </c>
      <c r="AZ156" s="1">
        <f t="shared" si="160"/>
        <v>0</v>
      </c>
    </row>
    <row r="157" spans="1:52" ht="228.75" customHeight="1" thickTop="1" thickBot="1" x14ac:dyDescent="0.35">
      <c r="A157" s="103"/>
      <c r="B157" s="44"/>
      <c r="C157" s="43"/>
      <c r="D157" s="5" t="s">
        <v>3</v>
      </c>
      <c r="E157" s="6">
        <v>5</v>
      </c>
      <c r="F157" s="26" t="s">
        <v>607</v>
      </c>
      <c r="G157" s="26" t="s">
        <v>609</v>
      </c>
      <c r="H157" s="88"/>
      <c r="I157" s="26"/>
      <c r="J157" s="27" t="s">
        <v>1081</v>
      </c>
      <c r="K157" s="26" t="s">
        <v>458</v>
      </c>
      <c r="L157" s="5" t="s">
        <v>119</v>
      </c>
      <c r="M157" s="5"/>
      <c r="N157" s="5"/>
      <c r="O157" s="5"/>
      <c r="P157" s="5"/>
      <c r="Q157" s="5"/>
      <c r="R157" s="26" t="s">
        <v>617</v>
      </c>
      <c r="S157" s="115">
        <v>6</v>
      </c>
      <c r="T157" s="117">
        <v>7</v>
      </c>
      <c r="U157" s="116" t="str">
        <f t="shared" si="158"/>
        <v>0</v>
      </c>
      <c r="V157" s="116">
        <f t="shared" si="159"/>
        <v>0</v>
      </c>
      <c r="W157" s="10"/>
      <c r="X157" s="26" t="s">
        <v>618</v>
      </c>
      <c r="Y157" s="7" t="s">
        <v>619</v>
      </c>
      <c r="Z157" s="7" t="s">
        <v>620</v>
      </c>
      <c r="AA157" s="7" t="s">
        <v>621</v>
      </c>
      <c r="AB157" s="11">
        <v>0</v>
      </c>
      <c r="AC157" s="8">
        <v>1</v>
      </c>
      <c r="AD157" s="8">
        <v>1</v>
      </c>
      <c r="AE157" s="8">
        <v>1</v>
      </c>
      <c r="AF157" s="12" t="s">
        <v>179</v>
      </c>
      <c r="AG157" s="12">
        <v>0</v>
      </c>
      <c r="AH157" s="12">
        <v>1</v>
      </c>
      <c r="AI157" s="12">
        <v>1</v>
      </c>
      <c r="AJ157" s="12">
        <v>1</v>
      </c>
      <c r="AK157" s="13">
        <f t="shared" si="79"/>
        <v>0.10699212985311447</v>
      </c>
      <c r="AL157" s="46">
        <f t="shared" si="156"/>
        <v>0.64195277911868687</v>
      </c>
      <c r="AM157" s="7">
        <f>+AB157</f>
        <v>0</v>
      </c>
      <c r="AN157" s="11">
        <f>+AC157</f>
        <v>1</v>
      </c>
      <c r="AO157" s="7">
        <f t="shared" si="87"/>
        <v>1</v>
      </c>
      <c r="AP157" s="7">
        <f t="shared" si="88"/>
        <v>1</v>
      </c>
      <c r="AQ157" s="8">
        <v>1</v>
      </c>
      <c r="AR157" s="12" t="s">
        <v>184</v>
      </c>
      <c r="AS157" s="12">
        <f t="shared" si="172"/>
        <v>0</v>
      </c>
      <c r="AT157" s="12">
        <f>AH157</f>
        <v>1</v>
      </c>
      <c r="AU157" s="12">
        <f t="shared" si="173"/>
        <v>1</v>
      </c>
      <c r="AV157" s="12">
        <f t="shared" si="174"/>
        <v>1</v>
      </c>
      <c r="AW157" s="12">
        <v>1</v>
      </c>
      <c r="AX157" s="15">
        <f t="shared" si="85"/>
        <v>0.10177406210628373</v>
      </c>
      <c r="AY157" s="22">
        <f t="shared" si="124"/>
        <v>0.71241843474398614</v>
      </c>
      <c r="AZ157" s="1">
        <f t="shared" si="160"/>
        <v>0</v>
      </c>
    </row>
    <row r="158" spans="1:52" ht="228.75" customHeight="1" thickTop="1" thickBot="1" x14ac:dyDescent="0.35">
      <c r="A158" s="103"/>
      <c r="B158" s="44"/>
      <c r="C158" s="43"/>
      <c r="D158" s="5" t="s">
        <v>3</v>
      </c>
      <c r="E158" s="6">
        <v>5</v>
      </c>
      <c r="F158" s="26" t="s">
        <v>607</v>
      </c>
      <c r="G158" s="26" t="s">
        <v>609</v>
      </c>
      <c r="H158" s="88"/>
      <c r="I158" s="26"/>
      <c r="J158" s="27" t="s">
        <v>1081</v>
      </c>
      <c r="K158" s="26" t="s">
        <v>578</v>
      </c>
      <c r="L158" s="5" t="s">
        <v>119</v>
      </c>
      <c r="M158" s="5"/>
      <c r="N158" s="5"/>
      <c r="O158" s="5"/>
      <c r="P158" s="5"/>
      <c r="Q158" s="5"/>
      <c r="R158" s="26" t="s">
        <v>622</v>
      </c>
      <c r="S158" s="115">
        <v>10</v>
      </c>
      <c r="T158" s="117">
        <v>4</v>
      </c>
      <c r="U158" s="116" t="str">
        <f t="shared" si="158"/>
        <v>0</v>
      </c>
      <c r="V158" s="116">
        <f t="shared" si="159"/>
        <v>0</v>
      </c>
      <c r="W158" s="26" t="s">
        <v>623</v>
      </c>
      <c r="X158" s="26" t="s">
        <v>624</v>
      </c>
      <c r="Y158" s="7" t="s">
        <v>625</v>
      </c>
      <c r="Z158" s="7" t="s">
        <v>626</v>
      </c>
      <c r="AA158" s="7" t="s">
        <v>627</v>
      </c>
      <c r="AB158" s="8">
        <v>1</v>
      </c>
      <c r="AC158" s="8">
        <v>1</v>
      </c>
      <c r="AD158" s="8">
        <v>1</v>
      </c>
      <c r="AE158" s="8">
        <v>1</v>
      </c>
      <c r="AF158" s="12" t="s">
        <v>395</v>
      </c>
      <c r="AG158" s="12">
        <v>1</v>
      </c>
      <c r="AH158" s="12">
        <v>1</v>
      </c>
      <c r="AI158" s="12">
        <v>1</v>
      </c>
      <c r="AJ158" s="12">
        <v>1</v>
      </c>
      <c r="AK158" s="13">
        <f t="shared" si="79"/>
        <v>6.1888870903059386E-3</v>
      </c>
      <c r="AL158" s="46">
        <f t="shared" si="156"/>
        <v>6.188887090305939E-2</v>
      </c>
      <c r="AM158" s="7">
        <f>+AB158</f>
        <v>1</v>
      </c>
      <c r="AN158" s="7">
        <f>+AC158</f>
        <v>1</v>
      </c>
      <c r="AO158" s="7">
        <f t="shared" si="87"/>
        <v>1</v>
      </c>
      <c r="AP158" s="7">
        <f t="shared" si="88"/>
        <v>1</v>
      </c>
      <c r="AQ158" s="8">
        <v>1</v>
      </c>
      <c r="AR158" s="12" t="s">
        <v>606</v>
      </c>
      <c r="AS158" s="12">
        <f t="shared" si="172"/>
        <v>1</v>
      </c>
      <c r="AT158" s="12">
        <f>AH158</f>
        <v>1</v>
      </c>
      <c r="AU158" s="12">
        <f t="shared" si="173"/>
        <v>1</v>
      </c>
      <c r="AV158" s="12">
        <f t="shared" si="174"/>
        <v>1</v>
      </c>
      <c r="AW158" s="12">
        <v>1</v>
      </c>
      <c r="AX158" s="15">
        <f t="shared" si="85"/>
        <v>5.8870515052116164E-3</v>
      </c>
      <c r="AY158" s="22">
        <f t="shared" si="124"/>
        <v>2.3548206020846466E-2</v>
      </c>
      <c r="AZ158" s="1">
        <f t="shared" si="160"/>
        <v>0</v>
      </c>
    </row>
    <row r="159" spans="1:52" ht="228.75" customHeight="1" thickTop="1" thickBot="1" x14ac:dyDescent="0.35">
      <c r="A159" s="103"/>
      <c r="B159" s="44"/>
      <c r="C159" s="43"/>
      <c r="D159" s="5" t="s">
        <v>3</v>
      </c>
      <c r="E159" s="6">
        <v>5</v>
      </c>
      <c r="F159" s="26" t="s">
        <v>607</v>
      </c>
      <c r="G159" s="26" t="s">
        <v>609</v>
      </c>
      <c r="H159" s="88"/>
      <c r="I159" s="26"/>
      <c r="J159" s="27" t="s">
        <v>1081</v>
      </c>
      <c r="K159" s="26" t="s">
        <v>581</v>
      </c>
      <c r="L159" s="5" t="s">
        <v>119</v>
      </c>
      <c r="M159" s="5"/>
      <c r="N159" s="5"/>
      <c r="O159" s="5"/>
      <c r="P159" s="5"/>
      <c r="Q159" s="5"/>
      <c r="R159" s="26" t="s">
        <v>580</v>
      </c>
      <c r="S159" s="115">
        <v>10</v>
      </c>
      <c r="T159" s="117">
        <v>4</v>
      </c>
      <c r="U159" s="116" t="str">
        <f t="shared" si="158"/>
        <v>0</v>
      </c>
      <c r="V159" s="116">
        <f t="shared" si="159"/>
        <v>0</v>
      </c>
      <c r="W159" s="26" t="s">
        <v>628</v>
      </c>
      <c r="X159" s="10"/>
      <c r="Y159" s="7" t="s">
        <v>629</v>
      </c>
      <c r="Z159" s="7" t="s">
        <v>630</v>
      </c>
      <c r="AA159" s="7" t="s">
        <v>631</v>
      </c>
      <c r="AB159" s="8">
        <v>1</v>
      </c>
      <c r="AC159" s="11">
        <v>0</v>
      </c>
      <c r="AD159" s="8">
        <v>1</v>
      </c>
      <c r="AE159" s="8">
        <v>1</v>
      </c>
      <c r="AF159" s="12" t="s">
        <v>173</v>
      </c>
      <c r="AG159" s="12">
        <v>1</v>
      </c>
      <c r="AH159" s="12">
        <v>0</v>
      </c>
      <c r="AI159" s="12">
        <v>1</v>
      </c>
      <c r="AJ159" s="12">
        <v>1</v>
      </c>
      <c r="AK159" s="13">
        <f t="shared" si="79"/>
        <v>2.5732512726359943E-2</v>
      </c>
      <c r="AL159" s="46">
        <f t="shared" si="156"/>
        <v>0.25732512726359946</v>
      </c>
      <c r="AM159" s="7">
        <f>+AB159</f>
        <v>1</v>
      </c>
      <c r="AN159" s="11">
        <v>0</v>
      </c>
      <c r="AO159" s="7">
        <f t="shared" si="87"/>
        <v>1</v>
      </c>
      <c r="AP159" s="7">
        <f t="shared" si="88"/>
        <v>1</v>
      </c>
      <c r="AQ159" s="8">
        <v>1</v>
      </c>
      <c r="AR159" s="12" t="s">
        <v>180</v>
      </c>
      <c r="AS159" s="12">
        <f t="shared" si="172"/>
        <v>1</v>
      </c>
      <c r="AT159" s="12">
        <v>0</v>
      </c>
      <c r="AU159" s="12">
        <f t="shared" si="173"/>
        <v>1</v>
      </c>
      <c r="AV159" s="12">
        <f t="shared" si="174"/>
        <v>1</v>
      </c>
      <c r="AW159" s="12">
        <v>1</v>
      </c>
      <c r="AX159" s="15">
        <f t="shared" si="85"/>
        <v>2.4477523271652667E-2</v>
      </c>
      <c r="AY159" s="22">
        <f t="shared" si="124"/>
        <v>9.7910093086610667E-2</v>
      </c>
      <c r="AZ159" s="1">
        <f t="shared" si="160"/>
        <v>0</v>
      </c>
    </row>
    <row r="160" spans="1:52" ht="228.75" customHeight="1" thickTop="1" thickBot="1" x14ac:dyDescent="0.35">
      <c r="A160" s="103"/>
      <c r="B160" s="44"/>
      <c r="C160" s="43"/>
      <c r="D160" s="5" t="s">
        <v>3</v>
      </c>
      <c r="E160" s="6">
        <v>5</v>
      </c>
      <c r="F160" s="26" t="s">
        <v>632</v>
      </c>
      <c r="G160" s="26" t="s">
        <v>633</v>
      </c>
      <c r="H160" s="88"/>
      <c r="I160" s="26"/>
      <c r="J160" s="27" t="s">
        <v>1082</v>
      </c>
      <c r="K160" s="26" t="s">
        <v>459</v>
      </c>
      <c r="L160" s="5" t="s">
        <v>119</v>
      </c>
      <c r="M160" s="5"/>
      <c r="N160" s="5"/>
      <c r="O160" s="5"/>
      <c r="P160" s="5"/>
      <c r="Q160" s="5"/>
      <c r="R160" s="26" t="s">
        <v>634</v>
      </c>
      <c r="S160" s="115">
        <v>10</v>
      </c>
      <c r="T160" s="117">
        <v>25</v>
      </c>
      <c r="U160" s="116" t="str">
        <f t="shared" si="158"/>
        <v>0</v>
      </c>
      <c r="V160" s="116">
        <f t="shared" si="159"/>
        <v>0</v>
      </c>
      <c r="W160" s="26" t="s">
        <v>635</v>
      </c>
      <c r="X160" s="26" t="s">
        <v>636</v>
      </c>
      <c r="Y160" s="7" t="s">
        <v>637</v>
      </c>
      <c r="Z160" s="7" t="s">
        <v>638</v>
      </c>
      <c r="AA160" s="7" t="s">
        <v>639</v>
      </c>
      <c r="AB160" s="8">
        <v>1</v>
      </c>
      <c r="AC160" s="11">
        <v>1</v>
      </c>
      <c r="AD160" s="8">
        <v>1</v>
      </c>
      <c r="AE160" s="8">
        <v>1</v>
      </c>
      <c r="AF160" s="12" t="s">
        <v>395</v>
      </c>
      <c r="AG160" s="12">
        <v>1</v>
      </c>
      <c r="AH160" s="12">
        <v>1</v>
      </c>
      <c r="AI160" s="12">
        <v>1</v>
      </c>
      <c r="AJ160" s="12">
        <v>1</v>
      </c>
      <c r="AK160" s="13">
        <f t="shared" si="79"/>
        <v>6.1888870903059386E-3</v>
      </c>
      <c r="AL160" s="46">
        <f t="shared" si="156"/>
        <v>6.188887090305939E-2</v>
      </c>
      <c r="AM160" s="7">
        <f>+AB160</f>
        <v>1</v>
      </c>
      <c r="AN160" s="11">
        <v>0</v>
      </c>
      <c r="AO160" s="7">
        <f t="shared" si="87"/>
        <v>1</v>
      </c>
      <c r="AP160" s="7">
        <f t="shared" si="88"/>
        <v>1</v>
      </c>
      <c r="AQ160" s="8">
        <v>1</v>
      </c>
      <c r="AR160" s="12" t="s">
        <v>180</v>
      </c>
      <c r="AS160" s="12">
        <f t="shared" si="172"/>
        <v>1</v>
      </c>
      <c r="AT160" s="12">
        <v>0</v>
      </c>
      <c r="AU160" s="12">
        <f t="shared" si="173"/>
        <v>1</v>
      </c>
      <c r="AV160" s="12">
        <f t="shared" si="174"/>
        <v>1</v>
      </c>
      <c r="AW160" s="12">
        <v>1</v>
      </c>
      <c r="AX160" s="15">
        <f t="shared" si="85"/>
        <v>2.4477523271652667E-2</v>
      </c>
      <c r="AY160" s="22">
        <f t="shared" si="124"/>
        <v>0.6119380817913167</v>
      </c>
      <c r="AZ160" s="1">
        <f t="shared" si="160"/>
        <v>0</v>
      </c>
    </row>
    <row r="161" spans="1:52" ht="228.75" customHeight="1" thickTop="1" thickBot="1" x14ac:dyDescent="0.35">
      <c r="A161" s="103"/>
      <c r="B161" s="44"/>
      <c r="C161" s="43"/>
      <c r="D161" s="5" t="s">
        <v>3</v>
      </c>
      <c r="E161" s="6">
        <v>5</v>
      </c>
      <c r="F161" s="26" t="s">
        <v>632</v>
      </c>
      <c r="G161" s="26" t="s">
        <v>633</v>
      </c>
      <c r="H161" s="88"/>
      <c r="I161" s="26"/>
      <c r="J161" s="27" t="s">
        <v>1082</v>
      </c>
      <c r="K161" s="26" t="s">
        <v>611</v>
      </c>
      <c r="L161" s="5" t="s">
        <v>119</v>
      </c>
      <c r="M161" s="5"/>
      <c r="N161" s="5"/>
      <c r="O161" s="5"/>
      <c r="P161" s="5"/>
      <c r="Q161" s="5"/>
      <c r="R161" s="26" t="s">
        <v>610</v>
      </c>
      <c r="S161" s="115">
        <v>10</v>
      </c>
      <c r="T161" s="117">
        <v>4</v>
      </c>
      <c r="U161" s="116" t="str">
        <f t="shared" si="158"/>
        <v>0</v>
      </c>
      <c r="V161" s="116">
        <f t="shared" si="159"/>
        <v>0</v>
      </c>
      <c r="W161" s="26" t="s">
        <v>612</v>
      </c>
      <c r="X161" s="26" t="s">
        <v>613</v>
      </c>
      <c r="Y161" s="26" t="s">
        <v>614</v>
      </c>
      <c r="Z161" s="26" t="s">
        <v>615</v>
      </c>
      <c r="AA161" s="7" t="s">
        <v>616</v>
      </c>
      <c r="AB161" s="8">
        <v>1</v>
      </c>
      <c r="AC161" s="8">
        <v>1</v>
      </c>
      <c r="AD161" s="8">
        <v>1</v>
      </c>
      <c r="AE161" s="8">
        <v>1</v>
      </c>
      <c r="AF161" s="12" t="s">
        <v>395</v>
      </c>
      <c r="AG161" s="12">
        <v>1</v>
      </c>
      <c r="AH161" s="12">
        <v>1</v>
      </c>
      <c r="AI161" s="12">
        <v>1</v>
      </c>
      <c r="AJ161" s="12">
        <v>1</v>
      </c>
      <c r="AK161" s="13">
        <f t="shared" si="79"/>
        <v>6.1888870903059386E-3</v>
      </c>
      <c r="AL161" s="22">
        <f t="shared" si="156"/>
        <v>6.188887090305939E-2</v>
      </c>
      <c r="AM161" s="7">
        <v>1</v>
      </c>
      <c r="AN161" s="7">
        <f>+AC161</f>
        <v>1</v>
      </c>
      <c r="AO161" s="7">
        <f t="shared" si="87"/>
        <v>1</v>
      </c>
      <c r="AP161" s="7">
        <f t="shared" si="88"/>
        <v>1</v>
      </c>
      <c r="AQ161" s="8">
        <v>1</v>
      </c>
      <c r="AR161" s="12" t="s">
        <v>606</v>
      </c>
      <c r="AS161" s="12">
        <f t="shared" si="172"/>
        <v>1</v>
      </c>
      <c r="AT161" s="12">
        <f>AH161</f>
        <v>1</v>
      </c>
      <c r="AU161" s="12">
        <f t="shared" si="173"/>
        <v>1</v>
      </c>
      <c r="AV161" s="12">
        <f t="shared" si="174"/>
        <v>1</v>
      </c>
      <c r="AW161" s="12">
        <v>1</v>
      </c>
      <c r="AX161" s="15">
        <f t="shared" si="85"/>
        <v>5.8870515052116164E-3</v>
      </c>
      <c r="AY161" s="22">
        <f t="shared" si="124"/>
        <v>2.3548206020846466E-2</v>
      </c>
      <c r="AZ161" s="1">
        <f t="shared" si="160"/>
        <v>0</v>
      </c>
    </row>
    <row r="162" spans="1:52" ht="228.75" customHeight="1" thickTop="1" thickBot="1" x14ac:dyDescent="0.35">
      <c r="A162" s="103"/>
      <c r="B162" s="44"/>
      <c r="C162" s="43"/>
      <c r="D162" s="5" t="s">
        <v>3</v>
      </c>
      <c r="E162" s="6">
        <v>5</v>
      </c>
      <c r="F162" s="26" t="s">
        <v>632</v>
      </c>
      <c r="G162" s="26" t="s">
        <v>633</v>
      </c>
      <c r="H162" s="88"/>
      <c r="I162" s="26"/>
      <c r="J162" s="27" t="s">
        <v>1082</v>
      </c>
      <c r="K162" s="26" t="s">
        <v>458</v>
      </c>
      <c r="L162" s="5" t="s">
        <v>119</v>
      </c>
      <c r="M162" s="5"/>
      <c r="N162" s="5"/>
      <c r="O162" s="5"/>
      <c r="P162" s="5"/>
      <c r="Q162" s="5"/>
      <c r="R162" s="26" t="s">
        <v>617</v>
      </c>
      <c r="S162" s="115">
        <v>6</v>
      </c>
      <c r="T162" s="117">
        <v>7</v>
      </c>
      <c r="U162" s="116" t="str">
        <f t="shared" si="158"/>
        <v>0</v>
      </c>
      <c r="V162" s="116">
        <f t="shared" si="159"/>
        <v>0</v>
      </c>
      <c r="W162" s="10"/>
      <c r="X162" s="26" t="s">
        <v>618</v>
      </c>
      <c r="Y162" s="7" t="s">
        <v>619</v>
      </c>
      <c r="Z162" s="7" t="s">
        <v>620</v>
      </c>
      <c r="AA162" s="7" t="s">
        <v>621</v>
      </c>
      <c r="AB162" s="11">
        <v>0</v>
      </c>
      <c r="AC162" s="8">
        <v>1</v>
      </c>
      <c r="AD162" s="8">
        <v>1</v>
      </c>
      <c r="AE162" s="8">
        <v>1</v>
      </c>
      <c r="AF162" s="12" t="s">
        <v>179</v>
      </c>
      <c r="AG162" s="12">
        <v>0</v>
      </c>
      <c r="AH162" s="12">
        <v>1</v>
      </c>
      <c r="AI162" s="12">
        <v>1</v>
      </c>
      <c r="AJ162" s="12">
        <v>1</v>
      </c>
      <c r="AK162" s="13">
        <f t="shared" si="79"/>
        <v>0.10699212985311447</v>
      </c>
      <c r="AL162" s="46">
        <f t="shared" si="156"/>
        <v>0.64195277911868687</v>
      </c>
      <c r="AM162" s="7">
        <f>+AB162</f>
        <v>0</v>
      </c>
      <c r="AN162" s="11">
        <f>+AC162</f>
        <v>1</v>
      </c>
      <c r="AO162" s="7">
        <f t="shared" si="87"/>
        <v>1</v>
      </c>
      <c r="AP162" s="7">
        <f t="shared" si="88"/>
        <v>1</v>
      </c>
      <c r="AQ162" s="8">
        <v>1</v>
      </c>
      <c r="AR162" s="12" t="s">
        <v>184</v>
      </c>
      <c r="AS162" s="12">
        <f t="shared" si="172"/>
        <v>0</v>
      </c>
      <c r="AT162" s="12">
        <f>AH162</f>
        <v>1</v>
      </c>
      <c r="AU162" s="12">
        <f t="shared" si="173"/>
        <v>1</v>
      </c>
      <c r="AV162" s="12">
        <f t="shared" si="174"/>
        <v>1</v>
      </c>
      <c r="AW162" s="12">
        <v>1</v>
      </c>
      <c r="AX162" s="15">
        <f t="shared" si="85"/>
        <v>0.10177406210628373</v>
      </c>
      <c r="AY162" s="22">
        <f t="shared" si="124"/>
        <v>0.71241843474398614</v>
      </c>
      <c r="AZ162" s="1">
        <f t="shared" si="160"/>
        <v>0</v>
      </c>
    </row>
    <row r="163" spans="1:52" ht="228.75" customHeight="1" thickTop="1" thickBot="1" x14ac:dyDescent="0.35">
      <c r="A163" s="103"/>
      <c r="B163" s="44"/>
      <c r="C163" s="43"/>
      <c r="D163" s="5" t="s">
        <v>3</v>
      </c>
      <c r="E163" s="6">
        <v>5</v>
      </c>
      <c r="F163" s="26" t="s">
        <v>632</v>
      </c>
      <c r="G163" s="26" t="s">
        <v>633</v>
      </c>
      <c r="H163" s="88"/>
      <c r="I163" s="26"/>
      <c r="J163" s="27" t="s">
        <v>1082</v>
      </c>
      <c r="K163" s="26" t="s">
        <v>578</v>
      </c>
      <c r="L163" s="5" t="s">
        <v>119</v>
      </c>
      <c r="M163" s="5"/>
      <c r="N163" s="5"/>
      <c r="O163" s="5"/>
      <c r="P163" s="5"/>
      <c r="Q163" s="5"/>
      <c r="R163" s="26" t="s">
        <v>622</v>
      </c>
      <c r="S163" s="115">
        <v>10</v>
      </c>
      <c r="T163" s="117">
        <v>4</v>
      </c>
      <c r="U163" s="116" t="str">
        <f t="shared" si="158"/>
        <v>0</v>
      </c>
      <c r="V163" s="116">
        <f t="shared" si="159"/>
        <v>0</v>
      </c>
      <c r="W163" s="26" t="s">
        <v>623</v>
      </c>
      <c r="X163" s="26" t="s">
        <v>624</v>
      </c>
      <c r="Y163" s="7" t="s">
        <v>625</v>
      </c>
      <c r="Z163" s="7" t="s">
        <v>626</v>
      </c>
      <c r="AA163" s="7" t="s">
        <v>627</v>
      </c>
      <c r="AB163" s="8">
        <v>1</v>
      </c>
      <c r="AC163" s="8">
        <v>1</v>
      </c>
      <c r="AD163" s="8">
        <v>1</v>
      </c>
      <c r="AE163" s="8">
        <v>1</v>
      </c>
      <c r="AF163" s="12" t="s">
        <v>395</v>
      </c>
      <c r="AG163" s="12">
        <v>1</v>
      </c>
      <c r="AH163" s="12">
        <v>1</v>
      </c>
      <c r="AI163" s="12">
        <v>1</v>
      </c>
      <c r="AJ163" s="12">
        <v>1</v>
      </c>
      <c r="AK163" s="13">
        <f t="shared" si="79"/>
        <v>6.1888870903059386E-3</v>
      </c>
      <c r="AL163" s="46">
        <f t="shared" si="156"/>
        <v>6.188887090305939E-2</v>
      </c>
      <c r="AM163" s="7">
        <f>+AB163</f>
        <v>1</v>
      </c>
      <c r="AN163" s="7">
        <f>+AC163</f>
        <v>1</v>
      </c>
      <c r="AO163" s="7">
        <f t="shared" si="87"/>
        <v>1</v>
      </c>
      <c r="AP163" s="7">
        <f t="shared" si="88"/>
        <v>1</v>
      </c>
      <c r="AQ163" s="8">
        <v>1</v>
      </c>
      <c r="AR163" s="12" t="s">
        <v>606</v>
      </c>
      <c r="AS163" s="12">
        <f t="shared" si="172"/>
        <v>1</v>
      </c>
      <c r="AT163" s="12">
        <f>AH163</f>
        <v>1</v>
      </c>
      <c r="AU163" s="12">
        <f t="shared" si="173"/>
        <v>1</v>
      </c>
      <c r="AV163" s="12">
        <f t="shared" si="174"/>
        <v>1</v>
      </c>
      <c r="AW163" s="12">
        <v>1</v>
      </c>
      <c r="AX163" s="15">
        <f t="shared" si="85"/>
        <v>5.8870515052116164E-3</v>
      </c>
      <c r="AY163" s="22">
        <f t="shared" si="124"/>
        <v>2.3548206020846466E-2</v>
      </c>
      <c r="AZ163" s="1">
        <f t="shared" si="160"/>
        <v>0</v>
      </c>
    </row>
    <row r="164" spans="1:52" ht="228.75" customHeight="1" thickTop="1" thickBot="1" x14ac:dyDescent="0.35">
      <c r="A164" s="103"/>
      <c r="B164" s="44"/>
      <c r="C164" s="43"/>
      <c r="D164" s="5" t="s">
        <v>3</v>
      </c>
      <c r="E164" s="6">
        <v>5</v>
      </c>
      <c r="F164" s="26" t="s">
        <v>632</v>
      </c>
      <c r="G164" s="26" t="s">
        <v>633</v>
      </c>
      <c r="H164" s="88"/>
      <c r="I164" s="26"/>
      <c r="J164" s="27" t="s">
        <v>1082</v>
      </c>
      <c r="K164" s="26" t="s">
        <v>581</v>
      </c>
      <c r="L164" s="5" t="s">
        <v>119</v>
      </c>
      <c r="M164" s="5"/>
      <c r="N164" s="5"/>
      <c r="O164" s="5"/>
      <c r="P164" s="5"/>
      <c r="Q164" s="5"/>
      <c r="R164" s="26" t="s">
        <v>580</v>
      </c>
      <c r="S164" s="115">
        <v>10</v>
      </c>
      <c r="T164" s="117">
        <v>4</v>
      </c>
      <c r="U164" s="116" t="str">
        <f t="shared" si="158"/>
        <v>0</v>
      </c>
      <c r="V164" s="116">
        <f t="shared" si="159"/>
        <v>0</v>
      </c>
      <c r="W164" s="26" t="s">
        <v>628</v>
      </c>
      <c r="X164" s="10"/>
      <c r="Y164" s="7" t="s">
        <v>629</v>
      </c>
      <c r="Z164" s="7" t="s">
        <v>630</v>
      </c>
      <c r="AA164" s="7" t="s">
        <v>631</v>
      </c>
      <c r="AB164" s="8">
        <v>1</v>
      </c>
      <c r="AC164" s="11">
        <v>0</v>
      </c>
      <c r="AD164" s="8">
        <v>1</v>
      </c>
      <c r="AE164" s="8">
        <v>1</v>
      </c>
      <c r="AF164" s="12" t="s">
        <v>173</v>
      </c>
      <c r="AG164" s="12">
        <v>1</v>
      </c>
      <c r="AH164" s="12">
        <v>0</v>
      </c>
      <c r="AI164" s="12">
        <v>1</v>
      </c>
      <c r="AJ164" s="12">
        <v>1</v>
      </c>
      <c r="AK164" s="13">
        <f t="shared" si="79"/>
        <v>2.5732512726359943E-2</v>
      </c>
      <c r="AL164" s="46">
        <f t="shared" si="156"/>
        <v>0.25732512726359946</v>
      </c>
      <c r="AM164" s="7">
        <f>+AB164</f>
        <v>1</v>
      </c>
      <c r="AN164" s="11">
        <v>0</v>
      </c>
      <c r="AO164" s="7">
        <f t="shared" si="87"/>
        <v>1</v>
      </c>
      <c r="AP164" s="7">
        <f t="shared" si="88"/>
        <v>1</v>
      </c>
      <c r="AQ164" s="8">
        <v>1</v>
      </c>
      <c r="AR164" s="12" t="s">
        <v>180</v>
      </c>
      <c r="AS164" s="12">
        <f t="shared" si="172"/>
        <v>1</v>
      </c>
      <c r="AT164" s="12">
        <v>0</v>
      </c>
      <c r="AU164" s="12">
        <f t="shared" si="173"/>
        <v>1</v>
      </c>
      <c r="AV164" s="12">
        <f t="shared" si="174"/>
        <v>1</v>
      </c>
      <c r="AW164" s="12">
        <v>1</v>
      </c>
      <c r="AX164" s="15">
        <f t="shared" si="85"/>
        <v>2.4477523271652667E-2</v>
      </c>
      <c r="AY164" s="22">
        <f t="shared" si="124"/>
        <v>9.7910093086610667E-2</v>
      </c>
      <c r="AZ164" s="1">
        <f t="shared" si="160"/>
        <v>0</v>
      </c>
    </row>
    <row r="165" spans="1:52" ht="217.5" customHeight="1" thickTop="1" thickBot="1" x14ac:dyDescent="0.35">
      <c r="A165" s="103"/>
      <c r="B165" s="17"/>
      <c r="C165" s="25"/>
      <c r="D165" s="5" t="s">
        <v>3</v>
      </c>
      <c r="E165" s="6">
        <v>6</v>
      </c>
      <c r="F165" s="26" t="s">
        <v>118</v>
      </c>
      <c r="G165" s="26" t="s">
        <v>346</v>
      </c>
      <c r="H165" s="88"/>
      <c r="I165" s="26"/>
      <c r="J165" s="27" t="s">
        <v>1083</v>
      </c>
      <c r="K165" s="26" t="s">
        <v>724</v>
      </c>
      <c r="L165" s="5" t="s">
        <v>304</v>
      </c>
      <c r="M165" s="5"/>
      <c r="N165" s="5"/>
      <c r="O165" s="5"/>
      <c r="P165" s="5"/>
      <c r="Q165" s="5"/>
      <c r="R165" s="26" t="s">
        <v>258</v>
      </c>
      <c r="S165" s="115">
        <v>10</v>
      </c>
      <c r="T165" s="117">
        <v>25</v>
      </c>
      <c r="U165" s="116" t="str">
        <f t="shared" si="158"/>
        <v>0</v>
      </c>
      <c r="V165" s="116">
        <f t="shared" si="159"/>
        <v>0</v>
      </c>
      <c r="W165" s="26" t="s">
        <v>640</v>
      </c>
      <c r="X165" s="10"/>
      <c r="Y165" s="26" t="s">
        <v>641</v>
      </c>
      <c r="Z165" s="26" t="s">
        <v>642</v>
      </c>
      <c r="AA165" s="7" t="s">
        <v>73</v>
      </c>
      <c r="AB165" s="8">
        <v>1</v>
      </c>
      <c r="AC165" s="11">
        <v>0</v>
      </c>
      <c r="AD165" s="8">
        <v>1</v>
      </c>
      <c r="AE165" s="8">
        <v>1</v>
      </c>
      <c r="AF165" s="12" t="s">
        <v>173</v>
      </c>
      <c r="AG165" s="12">
        <v>1</v>
      </c>
      <c r="AH165" s="12">
        <v>0</v>
      </c>
      <c r="AI165" s="12">
        <v>1</v>
      </c>
      <c r="AJ165" s="12">
        <v>5</v>
      </c>
      <c r="AK165" s="13">
        <f t="shared" si="79"/>
        <v>1.6572675401761251E-2</v>
      </c>
      <c r="AL165" s="22">
        <f t="shared" ref="AL165:AL171" si="175">AK165*S165</f>
        <v>0.1657267540176125</v>
      </c>
      <c r="AM165" s="7">
        <f>+AB165</f>
        <v>1</v>
      </c>
      <c r="AN165" s="11">
        <f>+AC165</f>
        <v>0</v>
      </c>
      <c r="AO165" s="7">
        <f t="shared" si="87"/>
        <v>1</v>
      </c>
      <c r="AP165" s="7">
        <f t="shared" si="88"/>
        <v>1</v>
      </c>
      <c r="AQ165" s="8">
        <v>1</v>
      </c>
      <c r="AR165" s="12" t="s">
        <v>180</v>
      </c>
      <c r="AS165" s="12">
        <f t="shared" si="172"/>
        <v>1</v>
      </c>
      <c r="AT165" s="12">
        <f>AH165</f>
        <v>0</v>
      </c>
      <c r="AU165" s="12">
        <f t="shared" si="173"/>
        <v>1</v>
      </c>
      <c r="AV165" s="12">
        <f t="shared" si="174"/>
        <v>5</v>
      </c>
      <c r="AW165" s="12">
        <v>4</v>
      </c>
      <c r="AX165" s="15">
        <f t="shared" si="85"/>
        <v>1.3568559012200934E-2</v>
      </c>
      <c r="AY165" s="22">
        <f t="shared" si="124"/>
        <v>0.33921397530502334</v>
      </c>
      <c r="AZ165" s="1">
        <f t="shared" si="160"/>
        <v>0</v>
      </c>
    </row>
    <row r="166" spans="1:52" ht="217.5" customHeight="1" thickTop="1" thickBot="1" x14ac:dyDescent="0.35">
      <c r="A166" s="103"/>
      <c r="B166" s="44"/>
      <c r="C166" s="43"/>
      <c r="D166" s="5" t="s">
        <v>3</v>
      </c>
      <c r="E166" s="6">
        <v>6</v>
      </c>
      <c r="F166" s="26" t="s">
        <v>118</v>
      </c>
      <c r="G166" s="26" t="s">
        <v>346</v>
      </c>
      <c r="H166" s="88"/>
      <c r="I166" s="26"/>
      <c r="J166" s="27" t="s">
        <v>1083</v>
      </c>
      <c r="K166" s="26" t="s">
        <v>658</v>
      </c>
      <c r="L166" s="5" t="s">
        <v>304</v>
      </c>
      <c r="M166" s="5"/>
      <c r="N166" s="5"/>
      <c r="O166" s="5"/>
      <c r="P166" s="5"/>
      <c r="Q166" s="5"/>
      <c r="R166" s="26" t="s">
        <v>657</v>
      </c>
      <c r="S166" s="115">
        <v>10</v>
      </c>
      <c r="T166" s="117">
        <v>7</v>
      </c>
      <c r="U166" s="116" t="str">
        <f t="shared" si="158"/>
        <v>0</v>
      </c>
      <c r="V166" s="116">
        <f t="shared" si="159"/>
        <v>0</v>
      </c>
      <c r="W166" s="26" t="s">
        <v>666</v>
      </c>
      <c r="X166" s="26" t="s">
        <v>667</v>
      </c>
      <c r="Y166" s="26" t="s">
        <v>668</v>
      </c>
      <c r="Z166" s="26" t="s">
        <v>670</v>
      </c>
      <c r="AA166" s="7" t="s">
        <v>669</v>
      </c>
      <c r="AB166" s="8">
        <v>1</v>
      </c>
      <c r="AC166" s="11">
        <v>0</v>
      </c>
      <c r="AD166" s="8">
        <v>1</v>
      </c>
      <c r="AE166" s="8">
        <v>1</v>
      </c>
      <c r="AF166" s="12" t="s">
        <v>173</v>
      </c>
      <c r="AG166" s="12">
        <v>1</v>
      </c>
      <c r="AH166" s="12">
        <v>0</v>
      </c>
      <c r="AI166" s="12">
        <v>1</v>
      </c>
      <c r="AJ166" s="12">
        <v>2</v>
      </c>
      <c r="AK166" s="13">
        <f t="shared" si="79"/>
        <v>2.3052063287225574E-2</v>
      </c>
      <c r="AL166" s="22">
        <f t="shared" si="175"/>
        <v>0.23052063287225574</v>
      </c>
      <c r="AM166" s="7">
        <f>+AB166</f>
        <v>1</v>
      </c>
      <c r="AN166" s="11">
        <f>+AC166</f>
        <v>0</v>
      </c>
      <c r="AO166" s="7">
        <f t="shared" si="87"/>
        <v>1</v>
      </c>
      <c r="AP166" s="7">
        <f t="shared" si="88"/>
        <v>1</v>
      </c>
      <c r="AQ166" s="8">
        <v>1</v>
      </c>
      <c r="AR166" s="12" t="s">
        <v>180</v>
      </c>
      <c r="AS166" s="12">
        <f t="shared" si="172"/>
        <v>1</v>
      </c>
      <c r="AT166" s="12">
        <f>AH166</f>
        <v>0</v>
      </c>
      <c r="AU166" s="12">
        <f t="shared" si="173"/>
        <v>1</v>
      </c>
      <c r="AV166" s="12">
        <f t="shared" si="174"/>
        <v>2</v>
      </c>
      <c r="AW166" s="12">
        <v>1</v>
      </c>
      <c r="AX166" s="15">
        <f t="shared" si="85"/>
        <v>2.192780089426162E-2</v>
      </c>
      <c r="AY166" s="22">
        <f t="shared" si="124"/>
        <v>0.15349460625983136</v>
      </c>
      <c r="AZ166" s="1">
        <f t="shared" si="160"/>
        <v>0</v>
      </c>
    </row>
    <row r="167" spans="1:52" ht="217.5" customHeight="1" thickTop="1" thickBot="1" x14ac:dyDescent="0.35">
      <c r="A167" s="103"/>
      <c r="B167" s="44"/>
      <c r="C167" s="43"/>
      <c r="D167" s="5" t="s">
        <v>3</v>
      </c>
      <c r="E167" s="6">
        <v>5</v>
      </c>
      <c r="F167" s="26" t="s">
        <v>118</v>
      </c>
      <c r="G167" s="26" t="s">
        <v>346</v>
      </c>
      <c r="H167" s="88"/>
      <c r="I167" s="26"/>
      <c r="J167" s="27" t="s">
        <v>1083</v>
      </c>
      <c r="K167" s="26" t="s">
        <v>659</v>
      </c>
      <c r="L167" s="5" t="s">
        <v>304</v>
      </c>
      <c r="M167" s="5"/>
      <c r="N167" s="5"/>
      <c r="O167" s="5"/>
      <c r="P167" s="5"/>
      <c r="Q167" s="5"/>
      <c r="R167" s="26" t="s">
        <v>660</v>
      </c>
      <c r="S167" s="115">
        <v>10</v>
      </c>
      <c r="T167" s="117">
        <v>25</v>
      </c>
      <c r="U167" s="116" t="str">
        <f t="shared" si="158"/>
        <v>0</v>
      </c>
      <c r="V167" s="116">
        <f t="shared" si="159"/>
        <v>0</v>
      </c>
      <c r="W167" s="26" t="s">
        <v>661</v>
      </c>
      <c r="X167" s="26" t="s">
        <v>662</v>
      </c>
      <c r="Y167" s="26" t="s">
        <v>663</v>
      </c>
      <c r="Z167" s="26" t="s">
        <v>664</v>
      </c>
      <c r="AA167" s="7" t="s">
        <v>665</v>
      </c>
      <c r="AB167" s="8">
        <v>1</v>
      </c>
      <c r="AC167" s="8">
        <v>1</v>
      </c>
      <c r="AD167" s="8">
        <v>1</v>
      </c>
      <c r="AE167" s="8">
        <v>1</v>
      </c>
      <c r="AF167" s="12" t="s">
        <v>395</v>
      </c>
      <c r="AG167" s="12">
        <v>1</v>
      </c>
      <c r="AH167" s="12">
        <v>0</v>
      </c>
      <c r="AI167" s="12">
        <v>1</v>
      </c>
      <c r="AJ167" s="12">
        <v>1</v>
      </c>
      <c r="AK167" s="13">
        <f t="shared" ref="AK167:AK174" si="176">1/EXP(AB$4*AG167)^3*1/EXP(AC$4*AH167)^1.9*1/EXP(AD$4*AI167)^1.4*1/EXP(AE$4*AJ167)^1.1</f>
        <v>2.5732512726359943E-2</v>
      </c>
      <c r="AL167" s="22">
        <f t="shared" si="175"/>
        <v>0.25732512726359946</v>
      </c>
      <c r="AM167" s="7">
        <f t="shared" ref="AM167:AM174" si="177">+AB167</f>
        <v>1</v>
      </c>
      <c r="AN167" s="11">
        <f t="shared" ref="AN167:AN174" si="178">+AC167</f>
        <v>1</v>
      </c>
      <c r="AO167" s="7">
        <f t="shared" ref="AO167:AO174" si="179">+AD167</f>
        <v>1</v>
      </c>
      <c r="AP167" s="7">
        <f t="shared" ref="AP167:AP174" si="180">+AE167</f>
        <v>1</v>
      </c>
      <c r="AQ167" s="8">
        <v>1</v>
      </c>
      <c r="AR167" s="12" t="s">
        <v>180</v>
      </c>
      <c r="AS167" s="12">
        <f t="shared" ref="AS167:AS174" si="181">AG167</f>
        <v>1</v>
      </c>
      <c r="AT167" s="12">
        <f t="shared" ref="AT167:AT174" si="182">AH167</f>
        <v>0</v>
      </c>
      <c r="AU167" s="12">
        <f t="shared" ref="AU167:AU174" si="183">AI167</f>
        <v>1</v>
      </c>
      <c r="AV167" s="12">
        <f t="shared" ref="AV167:AV174" si="184">AJ167</f>
        <v>1</v>
      </c>
      <c r="AW167" s="12">
        <v>1</v>
      </c>
      <c r="AX167" s="15">
        <f t="shared" ref="AX167:AX174" si="185">1/EXP(AM$4*AS167)^3*1/EXP(AN$4*AT167)^1.9*1/EXP(AO$4*AU167)^1.4*1/EXP(AP$4*AV167)^1.1*1/EXP(AQ$4*AW167)^1</f>
        <v>2.4477523271652667E-2</v>
      </c>
      <c r="AY167" s="22">
        <f t="shared" ref="AY167:AY174" si="186">AX167*T167</f>
        <v>0.6119380817913167</v>
      </c>
      <c r="AZ167" s="1">
        <f t="shared" si="160"/>
        <v>0</v>
      </c>
    </row>
    <row r="168" spans="1:52" ht="217.5" customHeight="1" thickTop="1" thickBot="1" x14ac:dyDescent="0.35">
      <c r="A168" s="103"/>
      <c r="B168" s="44"/>
      <c r="C168" s="43"/>
      <c r="D168" s="5" t="s">
        <v>3</v>
      </c>
      <c r="E168" s="6">
        <v>5</v>
      </c>
      <c r="F168" s="26" t="s">
        <v>118</v>
      </c>
      <c r="G168" s="26" t="s">
        <v>346</v>
      </c>
      <c r="H168" s="88"/>
      <c r="I168" s="26"/>
      <c r="J168" s="27" t="s">
        <v>1083</v>
      </c>
      <c r="K168" s="26" t="s">
        <v>645</v>
      </c>
      <c r="L168" s="5" t="s">
        <v>304</v>
      </c>
      <c r="M168" s="5"/>
      <c r="N168" s="5"/>
      <c r="O168" s="5"/>
      <c r="P168" s="5"/>
      <c r="Q168" s="5"/>
      <c r="R168" s="26" t="s">
        <v>650</v>
      </c>
      <c r="S168" s="115">
        <v>10</v>
      </c>
      <c r="T168" s="117">
        <v>25</v>
      </c>
      <c r="U168" s="116" t="str">
        <f t="shared" si="158"/>
        <v>0</v>
      </c>
      <c r="V168" s="116">
        <f t="shared" si="159"/>
        <v>0</v>
      </c>
      <c r="W168" s="26" t="s">
        <v>646</v>
      </c>
      <c r="X168" s="10"/>
      <c r="Y168" s="26" t="s">
        <v>647</v>
      </c>
      <c r="Z168" s="26" t="s">
        <v>648</v>
      </c>
      <c r="AA168" s="11"/>
      <c r="AB168" s="8">
        <v>1</v>
      </c>
      <c r="AC168" s="11">
        <v>0</v>
      </c>
      <c r="AD168" s="8">
        <v>1</v>
      </c>
      <c r="AE168" s="8">
        <v>1</v>
      </c>
      <c r="AF168" s="12" t="s">
        <v>173</v>
      </c>
      <c r="AG168" s="12">
        <v>1</v>
      </c>
      <c r="AH168" s="12">
        <v>0</v>
      </c>
      <c r="AI168" s="12">
        <v>1</v>
      </c>
      <c r="AJ168" s="12">
        <v>1</v>
      </c>
      <c r="AK168" s="13">
        <f t="shared" si="176"/>
        <v>2.5732512726359943E-2</v>
      </c>
      <c r="AL168" s="22">
        <f t="shared" si="175"/>
        <v>0.25732512726359946</v>
      </c>
      <c r="AM168" s="7">
        <f t="shared" si="177"/>
        <v>1</v>
      </c>
      <c r="AN168" s="11">
        <f t="shared" si="178"/>
        <v>0</v>
      </c>
      <c r="AO168" s="7">
        <f t="shared" si="179"/>
        <v>1</v>
      </c>
      <c r="AP168" s="7">
        <f t="shared" si="180"/>
        <v>1</v>
      </c>
      <c r="AQ168" s="11">
        <v>0</v>
      </c>
      <c r="AR168" s="12" t="s">
        <v>191</v>
      </c>
      <c r="AS168" s="12">
        <f t="shared" si="181"/>
        <v>1</v>
      </c>
      <c r="AT168" s="12">
        <f t="shared" si="182"/>
        <v>0</v>
      </c>
      <c r="AU168" s="12">
        <f t="shared" si="183"/>
        <v>1</v>
      </c>
      <c r="AV168" s="12">
        <f t="shared" si="184"/>
        <v>1</v>
      </c>
      <c r="AW168" s="12">
        <v>0</v>
      </c>
      <c r="AX168" s="15">
        <f t="shared" si="185"/>
        <v>2.5732512726359943E-2</v>
      </c>
      <c r="AY168" s="22">
        <f t="shared" si="186"/>
        <v>0.64331281815899855</v>
      </c>
      <c r="AZ168" s="1">
        <f t="shared" si="160"/>
        <v>0</v>
      </c>
    </row>
    <row r="169" spans="1:52" ht="217.5" customHeight="1" thickTop="1" thickBot="1" x14ac:dyDescent="0.35">
      <c r="A169" s="103"/>
      <c r="B169" s="81"/>
      <c r="C169" s="79"/>
      <c r="D169" s="5" t="s">
        <v>3</v>
      </c>
      <c r="E169" s="6">
        <v>5</v>
      </c>
      <c r="F169" s="26" t="s">
        <v>118</v>
      </c>
      <c r="G169" s="26" t="s">
        <v>346</v>
      </c>
      <c r="H169" s="88"/>
      <c r="I169" s="26"/>
      <c r="J169" s="27" t="s">
        <v>1083</v>
      </c>
      <c r="K169" s="26" t="s">
        <v>703</v>
      </c>
      <c r="L169" s="26" t="s">
        <v>1246</v>
      </c>
      <c r="M169" s="26"/>
      <c r="N169" s="26"/>
      <c r="O169" s="26"/>
      <c r="P169" s="26"/>
      <c r="Q169" s="26"/>
      <c r="R169" s="7" t="s">
        <v>1236</v>
      </c>
      <c r="S169" s="118">
        <v>10</v>
      </c>
      <c r="T169" s="116">
        <v>25</v>
      </c>
      <c r="U169" s="116" t="str">
        <f t="shared" si="158"/>
        <v>0</v>
      </c>
      <c r="V169" s="116">
        <f t="shared" si="159"/>
        <v>0</v>
      </c>
      <c r="W169" s="10"/>
      <c r="X169" s="10"/>
      <c r="Y169" s="7" t="s">
        <v>1247</v>
      </c>
      <c r="Z169" s="7" t="s">
        <v>1239</v>
      </c>
      <c r="AA169" s="7" t="s">
        <v>1238</v>
      </c>
      <c r="AB169" s="11">
        <v>0</v>
      </c>
      <c r="AC169" s="11">
        <v>0</v>
      </c>
      <c r="AD169" s="79">
        <v>1</v>
      </c>
      <c r="AE169" s="79">
        <v>1</v>
      </c>
      <c r="AF169" s="12" t="s">
        <v>174</v>
      </c>
      <c r="AG169" s="12">
        <v>0</v>
      </c>
      <c r="AH169" s="12">
        <v>0</v>
      </c>
      <c r="AI169" s="12">
        <v>3</v>
      </c>
      <c r="AJ169" s="12">
        <v>5</v>
      </c>
      <c r="AK169" s="13">
        <f t="shared" si="176"/>
        <v>7.065121306042961E-2</v>
      </c>
      <c r="AL169" s="22">
        <f t="shared" si="175"/>
        <v>0.70651213060429607</v>
      </c>
      <c r="AM169" s="7">
        <f t="shared" si="177"/>
        <v>0</v>
      </c>
      <c r="AN169" s="11">
        <f t="shared" si="178"/>
        <v>0</v>
      </c>
      <c r="AO169" s="7">
        <f>+AD169</f>
        <v>1</v>
      </c>
      <c r="AP169" s="7">
        <f t="shared" si="180"/>
        <v>1</v>
      </c>
      <c r="AQ169" s="79">
        <v>1</v>
      </c>
      <c r="AR169" s="12" t="s">
        <v>180</v>
      </c>
      <c r="AS169" s="12">
        <f t="shared" si="181"/>
        <v>0</v>
      </c>
      <c r="AT169" s="12">
        <f t="shared" si="182"/>
        <v>0</v>
      </c>
      <c r="AU169" s="12">
        <f t="shared" si="183"/>
        <v>3</v>
      </c>
      <c r="AV169" s="12">
        <f t="shared" si="184"/>
        <v>5</v>
      </c>
      <c r="AW169" s="12">
        <v>1</v>
      </c>
      <c r="AX169" s="15">
        <f t="shared" si="185"/>
        <v>6.7205512739749784E-2</v>
      </c>
      <c r="AY169" s="22">
        <f t="shared" si="186"/>
        <v>1.6801378184937446</v>
      </c>
      <c r="AZ169" s="1">
        <f t="shared" si="160"/>
        <v>0</v>
      </c>
    </row>
    <row r="170" spans="1:52" ht="217.5" customHeight="1" thickTop="1" thickBot="1" x14ac:dyDescent="0.35">
      <c r="A170" s="103"/>
      <c r="B170" s="55"/>
      <c r="C170" s="53"/>
      <c r="D170" s="5" t="s">
        <v>3</v>
      </c>
      <c r="E170" s="6">
        <v>5</v>
      </c>
      <c r="F170" s="26" t="s">
        <v>118</v>
      </c>
      <c r="G170" s="26" t="s">
        <v>796</v>
      </c>
      <c r="H170" s="88"/>
      <c r="I170" s="26"/>
      <c r="J170" s="27" t="s">
        <v>1084</v>
      </c>
      <c r="K170" s="26" t="s">
        <v>797</v>
      </c>
      <c r="L170" s="26" t="s">
        <v>801</v>
      </c>
      <c r="M170" s="26"/>
      <c r="N170" s="26"/>
      <c r="O170" s="26"/>
      <c r="P170" s="26"/>
      <c r="Q170" s="26"/>
      <c r="R170" s="26" t="s">
        <v>657</v>
      </c>
      <c r="S170" s="115">
        <v>10</v>
      </c>
      <c r="T170" s="117">
        <v>7</v>
      </c>
      <c r="U170" s="116" t="str">
        <f t="shared" si="158"/>
        <v>0</v>
      </c>
      <c r="V170" s="116">
        <f t="shared" si="159"/>
        <v>0</v>
      </c>
      <c r="W170" s="26" t="s">
        <v>799</v>
      </c>
      <c r="X170" s="26"/>
      <c r="Y170" s="26" t="s">
        <v>798</v>
      </c>
      <c r="Z170" s="26" t="s">
        <v>802</v>
      </c>
      <c r="AA170" s="7" t="s">
        <v>800</v>
      </c>
      <c r="AB170" s="8">
        <v>1</v>
      </c>
      <c r="AC170" s="11">
        <v>0</v>
      </c>
      <c r="AD170" s="8">
        <v>1</v>
      </c>
      <c r="AE170" s="8">
        <v>1</v>
      </c>
      <c r="AF170" s="12" t="s">
        <v>173</v>
      </c>
      <c r="AG170" s="12">
        <v>1</v>
      </c>
      <c r="AH170" s="12">
        <v>0</v>
      </c>
      <c r="AI170" s="12">
        <v>1</v>
      </c>
      <c r="AJ170" s="12">
        <v>1</v>
      </c>
      <c r="AK170" s="13">
        <f t="shared" si="176"/>
        <v>2.5732512726359943E-2</v>
      </c>
      <c r="AL170" s="22">
        <f t="shared" si="175"/>
        <v>0.25732512726359946</v>
      </c>
      <c r="AM170" s="7">
        <f t="shared" si="177"/>
        <v>1</v>
      </c>
      <c r="AN170" s="11">
        <f t="shared" si="178"/>
        <v>0</v>
      </c>
      <c r="AO170" s="7">
        <f t="shared" si="179"/>
        <v>1</v>
      </c>
      <c r="AP170" s="7">
        <f t="shared" si="180"/>
        <v>1</v>
      </c>
      <c r="AQ170" s="8">
        <v>1</v>
      </c>
      <c r="AR170" s="12" t="s">
        <v>180</v>
      </c>
      <c r="AS170" s="12">
        <f t="shared" si="181"/>
        <v>1</v>
      </c>
      <c r="AT170" s="12">
        <f t="shared" si="182"/>
        <v>0</v>
      </c>
      <c r="AU170" s="12">
        <f t="shared" si="183"/>
        <v>1</v>
      </c>
      <c r="AV170" s="12">
        <f t="shared" si="184"/>
        <v>1</v>
      </c>
      <c r="AW170" s="12">
        <v>1</v>
      </c>
      <c r="AX170" s="15">
        <f t="shared" si="185"/>
        <v>2.4477523271652667E-2</v>
      </c>
      <c r="AY170" s="22">
        <f t="shared" si="186"/>
        <v>0.17134266290156866</v>
      </c>
      <c r="AZ170" s="1">
        <f t="shared" si="160"/>
        <v>0</v>
      </c>
    </row>
    <row r="171" spans="1:52" ht="217.5" customHeight="1" thickTop="1" thickBot="1" x14ac:dyDescent="0.35">
      <c r="A171" s="103"/>
      <c r="B171" s="55"/>
      <c r="C171" s="53"/>
      <c r="D171" s="5" t="s">
        <v>3</v>
      </c>
      <c r="E171" s="6">
        <v>5</v>
      </c>
      <c r="F171" s="26" t="s">
        <v>118</v>
      </c>
      <c r="G171" s="26" t="s">
        <v>796</v>
      </c>
      <c r="H171" s="88"/>
      <c r="I171" s="26"/>
      <c r="J171" s="27" t="s">
        <v>1084</v>
      </c>
      <c r="K171" s="26" t="s">
        <v>408</v>
      </c>
      <c r="L171" s="26" t="s">
        <v>801</v>
      </c>
      <c r="M171" s="26"/>
      <c r="N171" s="26"/>
      <c r="O171" s="26"/>
      <c r="P171" s="26"/>
      <c r="Q171" s="26"/>
      <c r="R171" s="26" t="s">
        <v>803</v>
      </c>
      <c r="S171" s="115">
        <v>10</v>
      </c>
      <c r="T171" s="117">
        <v>25</v>
      </c>
      <c r="U171" s="116" t="str">
        <f t="shared" si="158"/>
        <v>0</v>
      </c>
      <c r="V171" s="116">
        <f t="shared" si="159"/>
        <v>0</v>
      </c>
      <c r="W171" s="26" t="s">
        <v>805</v>
      </c>
      <c r="X171" s="10"/>
      <c r="Y171" s="26" t="s">
        <v>804</v>
      </c>
      <c r="Z171" s="26" t="s">
        <v>807</v>
      </c>
      <c r="AA171" s="7" t="s">
        <v>806</v>
      </c>
      <c r="AB171" s="8">
        <v>1</v>
      </c>
      <c r="AC171" s="11">
        <v>0</v>
      </c>
      <c r="AD171" s="8">
        <v>1</v>
      </c>
      <c r="AE171" s="8">
        <v>1</v>
      </c>
      <c r="AF171" s="12" t="s">
        <v>173</v>
      </c>
      <c r="AG171" s="12">
        <v>1</v>
      </c>
      <c r="AH171" s="12">
        <v>0</v>
      </c>
      <c r="AI171" s="12">
        <v>1</v>
      </c>
      <c r="AJ171" s="12">
        <v>1</v>
      </c>
      <c r="AK171" s="13">
        <f>1/EXP(AB$4*AG171)^3*1/EXP(AC$4*AH171)^1.9*1/EXP(AD$4*AI171)^1.4*1/EXP(AE$4*AJ171)^1.1</f>
        <v>2.5732512726359943E-2</v>
      </c>
      <c r="AL171" s="22">
        <f t="shared" si="175"/>
        <v>0.25732512726359946</v>
      </c>
      <c r="AM171" s="7">
        <f>+AB171</f>
        <v>1</v>
      </c>
      <c r="AN171" s="11">
        <f>+AC171</f>
        <v>0</v>
      </c>
      <c r="AO171" s="7">
        <f>+AD171</f>
        <v>1</v>
      </c>
      <c r="AP171" s="7">
        <f>+AE171</f>
        <v>1</v>
      </c>
      <c r="AQ171" s="8">
        <v>1</v>
      </c>
      <c r="AR171" s="12" t="s">
        <v>180</v>
      </c>
      <c r="AS171" s="12">
        <f>AG171</f>
        <v>1</v>
      </c>
      <c r="AT171" s="12">
        <f>AH171</f>
        <v>0</v>
      </c>
      <c r="AU171" s="12">
        <f>AI171</f>
        <v>1</v>
      </c>
      <c r="AV171" s="12">
        <f>AJ171</f>
        <v>1</v>
      </c>
      <c r="AW171" s="12">
        <v>1</v>
      </c>
      <c r="AX171" s="15">
        <f>1/EXP(AM$4*AS171)^3*1/EXP(AN$4*AT171)^1.9*1/EXP(AO$4*AU171)^1.4*1/EXP(AP$4*AV171)^1.1*1/EXP(AQ$4*AW171)^1</f>
        <v>2.4477523271652667E-2</v>
      </c>
      <c r="AY171" s="22">
        <f>AX171*T171</f>
        <v>0.6119380817913167</v>
      </c>
      <c r="AZ171" s="1">
        <f t="shared" si="160"/>
        <v>0</v>
      </c>
    </row>
    <row r="172" spans="1:52" ht="217.5" customHeight="1" thickTop="1" thickBot="1" x14ac:dyDescent="0.35">
      <c r="A172" s="103"/>
      <c r="B172" s="55"/>
      <c r="C172" s="53"/>
      <c r="D172" s="5"/>
      <c r="E172" s="6"/>
      <c r="F172" s="26"/>
      <c r="G172" s="26"/>
      <c r="H172" s="88"/>
      <c r="I172" s="26"/>
      <c r="J172" s="27"/>
      <c r="K172" s="26"/>
      <c r="L172" s="5"/>
      <c r="M172" s="5"/>
      <c r="N172" s="5"/>
      <c r="O172" s="5"/>
      <c r="P172" s="5"/>
      <c r="Q172" s="5"/>
      <c r="R172" s="26"/>
      <c r="S172" s="115"/>
      <c r="T172" s="117"/>
      <c r="U172" s="116" t="str">
        <f t="shared" si="158"/>
        <v>0</v>
      </c>
      <c r="V172" s="116">
        <f t="shared" si="159"/>
        <v>0</v>
      </c>
      <c r="W172" s="26"/>
      <c r="X172" s="10"/>
      <c r="Y172" s="26"/>
      <c r="Z172" s="26"/>
      <c r="AA172" s="11"/>
      <c r="AB172" s="8"/>
      <c r="AC172" s="11"/>
      <c r="AD172" s="8"/>
      <c r="AE172" s="8"/>
      <c r="AF172" s="12"/>
      <c r="AG172" s="12"/>
      <c r="AH172" s="12"/>
      <c r="AI172" s="12"/>
      <c r="AJ172" s="12"/>
      <c r="AK172" s="13"/>
      <c r="AL172" s="22"/>
      <c r="AM172" s="7"/>
      <c r="AN172" s="11"/>
      <c r="AO172" s="7"/>
      <c r="AP172" s="7"/>
      <c r="AQ172" s="11"/>
      <c r="AR172" s="12"/>
      <c r="AS172" s="12"/>
      <c r="AT172" s="12"/>
      <c r="AU172" s="12"/>
      <c r="AV172" s="12"/>
      <c r="AW172" s="12"/>
      <c r="AX172" s="15"/>
      <c r="AY172" s="22"/>
      <c r="AZ172" s="1">
        <f t="shared" si="160"/>
        <v>0</v>
      </c>
    </row>
    <row r="173" spans="1:52" ht="184.5" customHeight="1" thickTop="1" thickBot="1" x14ac:dyDescent="0.35">
      <c r="A173" s="103"/>
      <c r="B173" s="35"/>
      <c r="C173" s="36"/>
      <c r="D173" s="5" t="s">
        <v>3</v>
      </c>
      <c r="E173" s="6">
        <v>5</v>
      </c>
      <c r="F173" s="26" t="s">
        <v>118</v>
      </c>
      <c r="G173" s="26" t="s">
        <v>347</v>
      </c>
      <c r="H173" s="88"/>
      <c r="I173" s="26"/>
      <c r="J173" s="27" t="s">
        <v>1085</v>
      </c>
      <c r="K173" s="26" t="s">
        <v>543</v>
      </c>
      <c r="L173" s="5" t="s">
        <v>304</v>
      </c>
      <c r="M173" s="5"/>
      <c r="N173" s="5"/>
      <c r="O173" s="5"/>
      <c r="P173" s="5"/>
      <c r="Q173" s="5"/>
      <c r="R173" s="26" t="s">
        <v>258</v>
      </c>
      <c r="S173" s="115">
        <v>10</v>
      </c>
      <c r="T173" s="117">
        <v>25</v>
      </c>
      <c r="U173" s="116" t="str">
        <f t="shared" si="158"/>
        <v>0</v>
      </c>
      <c r="V173" s="116">
        <f t="shared" si="159"/>
        <v>0</v>
      </c>
      <c r="W173" s="26" t="s">
        <v>640</v>
      </c>
      <c r="X173" s="10"/>
      <c r="Y173" s="26" t="s">
        <v>641</v>
      </c>
      <c r="Z173" s="26" t="s">
        <v>642</v>
      </c>
      <c r="AA173" s="7" t="s">
        <v>73</v>
      </c>
      <c r="AB173" s="8">
        <v>1</v>
      </c>
      <c r="AC173" s="11">
        <v>0</v>
      </c>
      <c r="AD173" s="8">
        <v>1</v>
      </c>
      <c r="AE173" s="8">
        <v>1</v>
      </c>
      <c r="AF173" s="12" t="s">
        <v>173</v>
      </c>
      <c r="AG173" s="12">
        <v>1</v>
      </c>
      <c r="AH173" s="12">
        <v>0</v>
      </c>
      <c r="AI173" s="12">
        <v>1</v>
      </c>
      <c r="AJ173" s="12">
        <v>5</v>
      </c>
      <c r="AK173" s="13">
        <f t="shared" si="176"/>
        <v>1.6572675401761251E-2</v>
      </c>
      <c r="AL173" s="22">
        <f t="shared" ref="AL173:AL204" si="187">AK173*S173</f>
        <v>0.1657267540176125</v>
      </c>
      <c r="AM173" s="7">
        <f t="shared" si="177"/>
        <v>1</v>
      </c>
      <c r="AN173" s="11">
        <f t="shared" si="178"/>
        <v>0</v>
      </c>
      <c r="AO173" s="7">
        <f t="shared" si="179"/>
        <v>1</v>
      </c>
      <c r="AP173" s="7">
        <f t="shared" si="180"/>
        <v>1</v>
      </c>
      <c r="AQ173" s="8">
        <v>1</v>
      </c>
      <c r="AR173" s="12" t="s">
        <v>180</v>
      </c>
      <c r="AS173" s="12">
        <f t="shared" si="181"/>
        <v>1</v>
      </c>
      <c r="AT173" s="12">
        <f t="shared" si="182"/>
        <v>0</v>
      </c>
      <c r="AU173" s="12">
        <f t="shared" si="183"/>
        <v>1</v>
      </c>
      <c r="AV173" s="12">
        <f t="shared" si="184"/>
        <v>5</v>
      </c>
      <c r="AW173" s="12">
        <v>4</v>
      </c>
      <c r="AX173" s="15">
        <f t="shared" si="185"/>
        <v>1.3568559012200934E-2</v>
      </c>
      <c r="AY173" s="22">
        <f t="shared" si="186"/>
        <v>0.33921397530502334</v>
      </c>
      <c r="AZ173" s="1">
        <f t="shared" si="160"/>
        <v>0</v>
      </c>
    </row>
    <row r="174" spans="1:52" ht="186.75" customHeight="1" thickTop="1" thickBot="1" x14ac:dyDescent="0.35">
      <c r="A174" s="103"/>
      <c r="B174" s="44"/>
      <c r="C174" s="43"/>
      <c r="D174" s="5" t="s">
        <v>3</v>
      </c>
      <c r="E174" s="6">
        <v>5</v>
      </c>
      <c r="F174" s="26" t="s">
        <v>118</v>
      </c>
      <c r="G174" s="26" t="s">
        <v>347</v>
      </c>
      <c r="H174" s="88"/>
      <c r="I174" s="26"/>
      <c r="J174" s="27" t="s">
        <v>1085</v>
      </c>
      <c r="K174" s="26" t="s">
        <v>658</v>
      </c>
      <c r="L174" s="5" t="s">
        <v>304</v>
      </c>
      <c r="M174" s="5"/>
      <c r="N174" s="5"/>
      <c r="O174" s="5"/>
      <c r="P174" s="5"/>
      <c r="Q174" s="5"/>
      <c r="R174" s="26" t="s">
        <v>657</v>
      </c>
      <c r="S174" s="115">
        <v>10</v>
      </c>
      <c r="T174" s="117">
        <v>7</v>
      </c>
      <c r="U174" s="116" t="str">
        <f t="shared" si="158"/>
        <v>0</v>
      </c>
      <c r="V174" s="116">
        <f t="shared" si="159"/>
        <v>0</v>
      </c>
      <c r="W174" s="26" t="s">
        <v>666</v>
      </c>
      <c r="X174" s="26" t="s">
        <v>667</v>
      </c>
      <c r="Y174" s="26" t="s">
        <v>668</v>
      </c>
      <c r="Z174" s="26" t="s">
        <v>670</v>
      </c>
      <c r="AA174" s="7" t="s">
        <v>669</v>
      </c>
      <c r="AB174" s="8">
        <v>1</v>
      </c>
      <c r="AC174" s="11">
        <v>0</v>
      </c>
      <c r="AD174" s="8">
        <v>1</v>
      </c>
      <c r="AE174" s="8">
        <v>1</v>
      </c>
      <c r="AF174" s="12" t="s">
        <v>173</v>
      </c>
      <c r="AG174" s="12">
        <v>1</v>
      </c>
      <c r="AH174" s="12">
        <v>0</v>
      </c>
      <c r="AI174" s="12">
        <v>1</v>
      </c>
      <c r="AJ174" s="12">
        <v>2</v>
      </c>
      <c r="AK174" s="13">
        <f t="shared" si="176"/>
        <v>2.3052063287225574E-2</v>
      </c>
      <c r="AL174" s="22">
        <f t="shared" si="187"/>
        <v>0.23052063287225574</v>
      </c>
      <c r="AM174" s="7">
        <f t="shared" si="177"/>
        <v>1</v>
      </c>
      <c r="AN174" s="11">
        <f t="shared" si="178"/>
        <v>0</v>
      </c>
      <c r="AO174" s="7">
        <f t="shared" si="179"/>
        <v>1</v>
      </c>
      <c r="AP174" s="7">
        <f t="shared" si="180"/>
        <v>1</v>
      </c>
      <c r="AQ174" s="8">
        <v>1</v>
      </c>
      <c r="AR174" s="12" t="s">
        <v>180</v>
      </c>
      <c r="AS174" s="12">
        <f t="shared" si="181"/>
        <v>1</v>
      </c>
      <c r="AT174" s="12">
        <f t="shared" si="182"/>
        <v>0</v>
      </c>
      <c r="AU174" s="12">
        <f t="shared" si="183"/>
        <v>1</v>
      </c>
      <c r="AV174" s="12">
        <f t="shared" si="184"/>
        <v>2</v>
      </c>
      <c r="AW174" s="12">
        <v>1</v>
      </c>
      <c r="AX174" s="15">
        <f t="shared" si="185"/>
        <v>2.192780089426162E-2</v>
      </c>
      <c r="AY174" s="22">
        <f t="shared" si="186"/>
        <v>0.15349460625983136</v>
      </c>
      <c r="AZ174" s="1">
        <f t="shared" si="160"/>
        <v>0</v>
      </c>
    </row>
    <row r="175" spans="1:52" ht="190.5" customHeight="1" thickTop="1" thickBot="1" x14ac:dyDescent="0.35">
      <c r="A175" s="103"/>
      <c r="B175" s="44"/>
      <c r="C175" s="43"/>
      <c r="D175" s="5" t="s">
        <v>3</v>
      </c>
      <c r="E175" s="6">
        <v>5</v>
      </c>
      <c r="F175" s="26" t="s">
        <v>118</v>
      </c>
      <c r="G175" s="26" t="s">
        <v>347</v>
      </c>
      <c r="H175" s="88"/>
      <c r="I175" s="26"/>
      <c r="J175" s="27" t="s">
        <v>1085</v>
      </c>
      <c r="K175" s="26" t="s">
        <v>659</v>
      </c>
      <c r="L175" s="5" t="s">
        <v>304</v>
      </c>
      <c r="M175" s="5"/>
      <c r="N175" s="5"/>
      <c r="O175" s="5"/>
      <c r="P175" s="5"/>
      <c r="Q175" s="5"/>
      <c r="R175" s="26" t="s">
        <v>660</v>
      </c>
      <c r="S175" s="115">
        <v>10</v>
      </c>
      <c r="T175" s="117">
        <v>25</v>
      </c>
      <c r="U175" s="116" t="str">
        <f t="shared" si="158"/>
        <v>0</v>
      </c>
      <c r="V175" s="116">
        <f t="shared" si="159"/>
        <v>0</v>
      </c>
      <c r="W175" s="26" t="s">
        <v>661</v>
      </c>
      <c r="X175" s="26" t="s">
        <v>662</v>
      </c>
      <c r="Y175" s="26" t="s">
        <v>663</v>
      </c>
      <c r="Z175" s="26" t="s">
        <v>664</v>
      </c>
      <c r="AA175" s="7" t="s">
        <v>665</v>
      </c>
      <c r="AB175" s="8">
        <v>1</v>
      </c>
      <c r="AC175" s="8">
        <v>1</v>
      </c>
      <c r="AD175" s="8">
        <v>1</v>
      </c>
      <c r="AE175" s="8">
        <v>1</v>
      </c>
      <c r="AF175" s="12" t="s">
        <v>395</v>
      </c>
      <c r="AG175" s="12">
        <v>1</v>
      </c>
      <c r="AH175" s="12">
        <v>0</v>
      </c>
      <c r="AI175" s="12">
        <v>1</v>
      </c>
      <c r="AJ175" s="12">
        <v>1</v>
      </c>
      <c r="AK175" s="13">
        <f t="shared" ref="AK175:AK183" si="188">1/EXP(AB$4*AG175)^3*1/EXP(AC$4*AH175)^1.9*1/EXP(AD$4*AI175)^1.4*1/EXP(AE$4*AJ175)^1.1</f>
        <v>2.5732512726359943E-2</v>
      </c>
      <c r="AL175" s="22">
        <f t="shared" si="187"/>
        <v>0.25732512726359946</v>
      </c>
      <c r="AM175" s="7">
        <f t="shared" ref="AM175:AP183" si="189">+AB175</f>
        <v>1</v>
      </c>
      <c r="AN175" s="11">
        <f t="shared" si="189"/>
        <v>1</v>
      </c>
      <c r="AO175" s="7">
        <f t="shared" si="189"/>
        <v>1</v>
      </c>
      <c r="AP175" s="7">
        <f t="shared" si="189"/>
        <v>1</v>
      </c>
      <c r="AQ175" s="8">
        <v>1</v>
      </c>
      <c r="AR175" s="12" t="s">
        <v>180</v>
      </c>
      <c r="AS175" s="12">
        <f t="shared" ref="AS175:AV183" si="190">AG175</f>
        <v>1</v>
      </c>
      <c r="AT175" s="12">
        <f t="shared" si="190"/>
        <v>0</v>
      </c>
      <c r="AU175" s="12">
        <f t="shared" si="190"/>
        <v>1</v>
      </c>
      <c r="AV175" s="12">
        <f t="shared" si="190"/>
        <v>1</v>
      </c>
      <c r="AW175" s="12">
        <v>1</v>
      </c>
      <c r="AX175" s="15">
        <f t="shared" ref="AX175:AX183" si="191">1/EXP(AM$4*AS175)^3*1/EXP(AN$4*AT175)^1.9*1/EXP(AO$4*AU175)^1.4*1/EXP(AP$4*AV175)^1.1*1/EXP(AQ$4*AW175)^1</f>
        <v>2.4477523271652667E-2</v>
      </c>
      <c r="AY175" s="22">
        <f t="shared" ref="AY175:AY183" si="192">AX175*T175</f>
        <v>0.6119380817913167</v>
      </c>
      <c r="AZ175" s="1">
        <f t="shared" si="160"/>
        <v>0</v>
      </c>
    </row>
    <row r="176" spans="1:52" ht="192" customHeight="1" thickTop="1" thickBot="1" x14ac:dyDescent="0.35">
      <c r="A176" s="103"/>
      <c r="B176" s="44"/>
      <c r="C176" s="43"/>
      <c r="D176" s="5" t="s">
        <v>3</v>
      </c>
      <c r="E176" s="6">
        <v>5</v>
      </c>
      <c r="F176" s="26" t="s">
        <v>118</v>
      </c>
      <c r="G176" s="26" t="s">
        <v>347</v>
      </c>
      <c r="H176" s="88"/>
      <c r="I176" s="26"/>
      <c r="J176" s="27" t="s">
        <v>1085</v>
      </c>
      <c r="K176" s="26" t="s">
        <v>957</v>
      </c>
      <c r="L176" s="5" t="s">
        <v>304</v>
      </c>
      <c r="M176" s="5"/>
      <c r="N176" s="5"/>
      <c r="O176" s="5"/>
      <c r="P176" s="5"/>
      <c r="Q176" s="5"/>
      <c r="R176" s="26" t="s">
        <v>650</v>
      </c>
      <c r="S176" s="115">
        <v>10</v>
      </c>
      <c r="T176" s="117">
        <v>25</v>
      </c>
      <c r="U176" s="116" t="str">
        <f t="shared" si="158"/>
        <v>0</v>
      </c>
      <c r="V176" s="116">
        <f t="shared" si="159"/>
        <v>0</v>
      </c>
      <c r="W176" s="26" t="s">
        <v>646</v>
      </c>
      <c r="X176" s="10"/>
      <c r="Y176" s="26" t="s">
        <v>647</v>
      </c>
      <c r="Z176" s="26" t="s">
        <v>648</v>
      </c>
      <c r="AA176" s="11"/>
      <c r="AB176" s="8">
        <v>1</v>
      </c>
      <c r="AC176" s="11">
        <v>0</v>
      </c>
      <c r="AD176" s="8">
        <v>1</v>
      </c>
      <c r="AE176" s="8">
        <v>1</v>
      </c>
      <c r="AF176" s="12" t="s">
        <v>173</v>
      </c>
      <c r="AG176" s="12">
        <v>1</v>
      </c>
      <c r="AH176" s="12">
        <v>0</v>
      </c>
      <c r="AI176" s="12">
        <v>1</v>
      </c>
      <c r="AJ176" s="12">
        <v>1</v>
      </c>
      <c r="AK176" s="13">
        <f t="shared" si="188"/>
        <v>2.5732512726359943E-2</v>
      </c>
      <c r="AL176" s="22">
        <f t="shared" si="187"/>
        <v>0.25732512726359946</v>
      </c>
      <c r="AM176" s="7">
        <f t="shared" si="189"/>
        <v>1</v>
      </c>
      <c r="AN176" s="11">
        <f t="shared" si="189"/>
        <v>0</v>
      </c>
      <c r="AO176" s="7">
        <f t="shared" si="189"/>
        <v>1</v>
      </c>
      <c r="AP176" s="7">
        <f t="shared" si="189"/>
        <v>1</v>
      </c>
      <c r="AQ176" s="11">
        <v>0</v>
      </c>
      <c r="AR176" s="12" t="s">
        <v>191</v>
      </c>
      <c r="AS176" s="12">
        <f t="shared" si="190"/>
        <v>1</v>
      </c>
      <c r="AT176" s="12">
        <f t="shared" si="190"/>
        <v>0</v>
      </c>
      <c r="AU176" s="12">
        <f t="shared" si="190"/>
        <v>1</v>
      </c>
      <c r="AV176" s="12">
        <f t="shared" si="190"/>
        <v>1</v>
      </c>
      <c r="AW176" s="12">
        <v>0</v>
      </c>
      <c r="AX176" s="15">
        <f t="shared" si="191"/>
        <v>2.5732512726359943E-2</v>
      </c>
      <c r="AY176" s="22">
        <f t="shared" si="192"/>
        <v>0.64331281815899855</v>
      </c>
      <c r="AZ176" s="1">
        <f t="shared" si="160"/>
        <v>0</v>
      </c>
    </row>
    <row r="177" spans="1:52" ht="192" customHeight="1" thickTop="1" thickBot="1" x14ac:dyDescent="0.35">
      <c r="A177" s="103"/>
      <c r="B177" s="81"/>
      <c r="C177" s="79"/>
      <c r="D177" s="5" t="s">
        <v>3</v>
      </c>
      <c r="E177" s="6">
        <v>5</v>
      </c>
      <c r="F177" s="26" t="s">
        <v>118</v>
      </c>
      <c r="G177" s="26" t="s">
        <v>347</v>
      </c>
      <c r="H177" s="88"/>
      <c r="I177" s="26"/>
      <c r="J177" s="27" t="s">
        <v>1085</v>
      </c>
      <c r="K177" s="26" t="s">
        <v>703</v>
      </c>
      <c r="L177" s="26" t="s">
        <v>1242</v>
      </c>
      <c r="M177" s="26"/>
      <c r="N177" s="26"/>
      <c r="O177" s="26"/>
      <c r="P177" s="26"/>
      <c r="Q177" s="26"/>
      <c r="R177" s="7" t="s">
        <v>1236</v>
      </c>
      <c r="S177" s="118">
        <v>10</v>
      </c>
      <c r="T177" s="116">
        <v>25</v>
      </c>
      <c r="U177" s="116" t="str">
        <f t="shared" si="158"/>
        <v>0</v>
      </c>
      <c r="V177" s="116">
        <f t="shared" si="159"/>
        <v>0</v>
      </c>
      <c r="W177" s="10"/>
      <c r="X177" s="10"/>
      <c r="Y177" s="7" t="s">
        <v>1243</v>
      </c>
      <c r="Z177" s="7" t="s">
        <v>1239</v>
      </c>
      <c r="AA177" s="7" t="s">
        <v>1238</v>
      </c>
      <c r="AB177" s="11">
        <v>0</v>
      </c>
      <c r="AC177" s="11">
        <v>0</v>
      </c>
      <c r="AD177" s="79">
        <v>1</v>
      </c>
      <c r="AE177" s="79">
        <v>1</v>
      </c>
      <c r="AF177" s="12" t="s">
        <v>174</v>
      </c>
      <c r="AG177" s="12">
        <v>0</v>
      </c>
      <c r="AH177" s="12">
        <v>0</v>
      </c>
      <c r="AI177" s="12">
        <v>3</v>
      </c>
      <c r="AJ177" s="12">
        <v>5</v>
      </c>
      <c r="AK177" s="13">
        <f t="shared" si="188"/>
        <v>7.065121306042961E-2</v>
      </c>
      <c r="AL177" s="22">
        <f t="shared" si="187"/>
        <v>0.70651213060429607</v>
      </c>
      <c r="AM177" s="7">
        <f t="shared" si="189"/>
        <v>0</v>
      </c>
      <c r="AN177" s="11">
        <f t="shared" si="189"/>
        <v>0</v>
      </c>
      <c r="AO177" s="7">
        <f>+AD177</f>
        <v>1</v>
      </c>
      <c r="AP177" s="7">
        <f t="shared" si="189"/>
        <v>1</v>
      </c>
      <c r="AQ177" s="79">
        <v>1</v>
      </c>
      <c r="AR177" s="12" t="s">
        <v>180</v>
      </c>
      <c r="AS177" s="12">
        <f t="shared" si="190"/>
        <v>0</v>
      </c>
      <c r="AT177" s="12">
        <f t="shared" si="190"/>
        <v>0</v>
      </c>
      <c r="AU177" s="12">
        <f t="shared" si="190"/>
        <v>3</v>
      </c>
      <c r="AV177" s="12">
        <f t="shared" si="190"/>
        <v>5</v>
      </c>
      <c r="AW177" s="12">
        <v>1</v>
      </c>
      <c r="AX177" s="15">
        <f t="shared" si="191"/>
        <v>6.7205512739749784E-2</v>
      </c>
      <c r="AY177" s="22">
        <f t="shared" si="192"/>
        <v>1.6801378184937446</v>
      </c>
      <c r="AZ177" s="1">
        <f t="shared" si="160"/>
        <v>0</v>
      </c>
    </row>
    <row r="178" spans="1:52" ht="260.25" customHeight="1" thickTop="1" thickBot="1" x14ac:dyDescent="0.35">
      <c r="A178" s="103"/>
      <c r="B178" s="44"/>
      <c r="C178" s="43"/>
      <c r="D178" s="5" t="s">
        <v>3</v>
      </c>
      <c r="E178" s="6">
        <v>5</v>
      </c>
      <c r="F178" s="26" t="s">
        <v>118</v>
      </c>
      <c r="G178" s="26" t="s">
        <v>643</v>
      </c>
      <c r="H178" s="88"/>
      <c r="I178" s="26"/>
      <c r="J178" s="27" t="s">
        <v>1086</v>
      </c>
      <c r="K178" s="26" t="s">
        <v>723</v>
      </c>
      <c r="L178" s="5" t="s">
        <v>304</v>
      </c>
      <c r="M178" s="5"/>
      <c r="N178" s="5"/>
      <c r="O178" s="5"/>
      <c r="P178" s="5"/>
      <c r="Q178" s="5"/>
      <c r="R178" s="26" t="s">
        <v>258</v>
      </c>
      <c r="S178" s="115">
        <v>10</v>
      </c>
      <c r="T178" s="117">
        <v>25</v>
      </c>
      <c r="U178" s="116" t="str">
        <f t="shared" si="158"/>
        <v>0</v>
      </c>
      <c r="V178" s="116">
        <f t="shared" si="159"/>
        <v>0</v>
      </c>
      <c r="W178" s="26" t="s">
        <v>640</v>
      </c>
      <c r="X178" s="10"/>
      <c r="Y178" s="26" t="s">
        <v>641</v>
      </c>
      <c r="Z178" s="26" t="s">
        <v>642</v>
      </c>
      <c r="AA178" s="7" t="s">
        <v>73</v>
      </c>
      <c r="AB178" s="8">
        <v>1</v>
      </c>
      <c r="AC178" s="11">
        <v>0</v>
      </c>
      <c r="AD178" s="8">
        <v>1</v>
      </c>
      <c r="AE178" s="8">
        <v>1</v>
      </c>
      <c r="AF178" s="12" t="s">
        <v>173</v>
      </c>
      <c r="AG178" s="12">
        <v>1</v>
      </c>
      <c r="AH178" s="12">
        <v>0</v>
      </c>
      <c r="AI178" s="12">
        <v>1</v>
      </c>
      <c r="AJ178" s="12">
        <v>5</v>
      </c>
      <c r="AK178" s="13">
        <f t="shared" si="188"/>
        <v>1.6572675401761251E-2</v>
      </c>
      <c r="AL178" s="22">
        <f t="shared" si="187"/>
        <v>0.1657267540176125</v>
      </c>
      <c r="AM178" s="7">
        <f t="shared" si="189"/>
        <v>1</v>
      </c>
      <c r="AN178" s="11">
        <f t="shared" si="189"/>
        <v>0</v>
      </c>
      <c r="AO178" s="7">
        <f t="shared" si="189"/>
        <v>1</v>
      </c>
      <c r="AP178" s="7">
        <f t="shared" si="189"/>
        <v>1</v>
      </c>
      <c r="AQ178" s="8">
        <v>1</v>
      </c>
      <c r="AR178" s="12" t="s">
        <v>180</v>
      </c>
      <c r="AS178" s="12">
        <f t="shared" si="190"/>
        <v>1</v>
      </c>
      <c r="AT178" s="12">
        <f t="shared" si="190"/>
        <v>0</v>
      </c>
      <c r="AU178" s="12">
        <f t="shared" si="190"/>
        <v>1</v>
      </c>
      <c r="AV178" s="12">
        <f t="shared" si="190"/>
        <v>5</v>
      </c>
      <c r="AW178" s="12">
        <v>4</v>
      </c>
      <c r="AX178" s="15">
        <f t="shared" si="191"/>
        <v>1.3568559012200934E-2</v>
      </c>
      <c r="AY178" s="22">
        <f t="shared" si="192"/>
        <v>0.33921397530502334</v>
      </c>
      <c r="AZ178" s="1">
        <f t="shared" si="160"/>
        <v>0</v>
      </c>
    </row>
    <row r="179" spans="1:52" ht="267.75" customHeight="1" thickTop="1" thickBot="1" x14ac:dyDescent="0.35">
      <c r="A179" s="103"/>
      <c r="B179" s="44"/>
      <c r="C179" s="43"/>
      <c r="D179" s="5" t="s">
        <v>3</v>
      </c>
      <c r="E179" s="6">
        <v>5</v>
      </c>
      <c r="F179" s="26" t="s">
        <v>118</v>
      </c>
      <c r="G179" s="26" t="s">
        <v>643</v>
      </c>
      <c r="H179" s="88"/>
      <c r="I179" s="26"/>
      <c r="J179" s="27" t="s">
        <v>1086</v>
      </c>
      <c r="K179" s="26" t="s">
        <v>658</v>
      </c>
      <c r="L179" s="5" t="s">
        <v>304</v>
      </c>
      <c r="M179" s="5"/>
      <c r="N179" s="5"/>
      <c r="O179" s="5"/>
      <c r="P179" s="5"/>
      <c r="Q179" s="5"/>
      <c r="R179" s="26" t="s">
        <v>657</v>
      </c>
      <c r="S179" s="115">
        <v>10</v>
      </c>
      <c r="T179" s="117">
        <v>7</v>
      </c>
      <c r="U179" s="116" t="str">
        <f t="shared" si="158"/>
        <v>0</v>
      </c>
      <c r="V179" s="116">
        <f t="shared" si="159"/>
        <v>0</v>
      </c>
      <c r="W179" s="26" t="s">
        <v>666</v>
      </c>
      <c r="X179" s="26" t="s">
        <v>667</v>
      </c>
      <c r="Y179" s="26" t="s">
        <v>668</v>
      </c>
      <c r="Z179" s="26" t="s">
        <v>670</v>
      </c>
      <c r="AA179" s="7" t="s">
        <v>669</v>
      </c>
      <c r="AB179" s="8">
        <v>1</v>
      </c>
      <c r="AC179" s="11">
        <v>0</v>
      </c>
      <c r="AD179" s="8">
        <v>1</v>
      </c>
      <c r="AE179" s="8">
        <v>1</v>
      </c>
      <c r="AF179" s="12" t="s">
        <v>173</v>
      </c>
      <c r="AG179" s="12">
        <v>1</v>
      </c>
      <c r="AH179" s="12">
        <v>0</v>
      </c>
      <c r="AI179" s="12">
        <v>1</v>
      </c>
      <c r="AJ179" s="12">
        <v>2</v>
      </c>
      <c r="AK179" s="13">
        <f t="shared" si="188"/>
        <v>2.3052063287225574E-2</v>
      </c>
      <c r="AL179" s="22">
        <f t="shared" si="187"/>
        <v>0.23052063287225574</v>
      </c>
      <c r="AM179" s="7">
        <f t="shared" si="189"/>
        <v>1</v>
      </c>
      <c r="AN179" s="11">
        <f t="shared" si="189"/>
        <v>0</v>
      </c>
      <c r="AO179" s="7">
        <f t="shared" si="189"/>
        <v>1</v>
      </c>
      <c r="AP179" s="7">
        <f t="shared" si="189"/>
        <v>1</v>
      </c>
      <c r="AQ179" s="8">
        <v>1</v>
      </c>
      <c r="AR179" s="12" t="s">
        <v>180</v>
      </c>
      <c r="AS179" s="12">
        <f t="shared" si="190"/>
        <v>1</v>
      </c>
      <c r="AT179" s="12">
        <f t="shared" si="190"/>
        <v>0</v>
      </c>
      <c r="AU179" s="12">
        <f t="shared" si="190"/>
        <v>1</v>
      </c>
      <c r="AV179" s="12">
        <f t="shared" si="190"/>
        <v>2</v>
      </c>
      <c r="AW179" s="12">
        <v>1</v>
      </c>
      <c r="AX179" s="15">
        <f t="shared" si="191"/>
        <v>2.192780089426162E-2</v>
      </c>
      <c r="AY179" s="22">
        <f t="shared" si="192"/>
        <v>0.15349460625983136</v>
      </c>
      <c r="AZ179" s="1">
        <f t="shared" si="160"/>
        <v>0</v>
      </c>
    </row>
    <row r="180" spans="1:52" ht="264" customHeight="1" thickTop="1" thickBot="1" x14ac:dyDescent="0.35">
      <c r="A180" s="103"/>
      <c r="B180" s="44"/>
      <c r="C180" s="43"/>
      <c r="D180" s="5" t="s">
        <v>3</v>
      </c>
      <c r="E180" s="6">
        <v>5</v>
      </c>
      <c r="F180" s="26" t="s">
        <v>118</v>
      </c>
      <c r="G180" s="26" t="s">
        <v>643</v>
      </c>
      <c r="H180" s="88"/>
      <c r="I180" s="26"/>
      <c r="J180" s="27" t="s">
        <v>1086</v>
      </c>
      <c r="K180" s="26" t="s">
        <v>659</v>
      </c>
      <c r="L180" s="5" t="s">
        <v>304</v>
      </c>
      <c r="M180" s="5"/>
      <c r="N180" s="5"/>
      <c r="O180" s="5"/>
      <c r="P180" s="5"/>
      <c r="Q180" s="5"/>
      <c r="R180" s="26" t="s">
        <v>660</v>
      </c>
      <c r="S180" s="115">
        <v>10</v>
      </c>
      <c r="T180" s="117">
        <v>25</v>
      </c>
      <c r="U180" s="116" t="str">
        <f t="shared" si="158"/>
        <v>0</v>
      </c>
      <c r="V180" s="116">
        <f t="shared" si="159"/>
        <v>0</v>
      </c>
      <c r="W180" s="26" t="s">
        <v>661</v>
      </c>
      <c r="X180" s="26" t="s">
        <v>662</v>
      </c>
      <c r="Y180" s="26" t="s">
        <v>673</v>
      </c>
      <c r="Z180" s="26" t="s">
        <v>664</v>
      </c>
      <c r="AA180" s="7" t="s">
        <v>665</v>
      </c>
      <c r="AB180" s="8">
        <v>1</v>
      </c>
      <c r="AC180" s="8">
        <v>1</v>
      </c>
      <c r="AD180" s="8">
        <v>1</v>
      </c>
      <c r="AE180" s="8">
        <v>1</v>
      </c>
      <c r="AF180" s="12" t="s">
        <v>395</v>
      </c>
      <c r="AG180" s="12">
        <v>1</v>
      </c>
      <c r="AH180" s="12">
        <v>0</v>
      </c>
      <c r="AI180" s="12">
        <v>2</v>
      </c>
      <c r="AJ180" s="12">
        <v>1</v>
      </c>
      <c r="AK180" s="13">
        <f t="shared" si="188"/>
        <v>1.2778387649535766E-2</v>
      </c>
      <c r="AL180" s="22">
        <f t="shared" si="187"/>
        <v>0.12778387649535766</v>
      </c>
      <c r="AM180" s="7">
        <f t="shared" si="189"/>
        <v>1</v>
      </c>
      <c r="AN180" s="11">
        <f t="shared" si="189"/>
        <v>1</v>
      </c>
      <c r="AO180" s="7">
        <f t="shared" si="189"/>
        <v>1</v>
      </c>
      <c r="AP180" s="7">
        <f t="shared" si="189"/>
        <v>1</v>
      </c>
      <c r="AQ180" s="8">
        <v>1</v>
      </c>
      <c r="AR180" s="12" t="s">
        <v>180</v>
      </c>
      <c r="AS180" s="12">
        <f t="shared" si="190"/>
        <v>1</v>
      </c>
      <c r="AT180" s="12">
        <f t="shared" si="190"/>
        <v>0</v>
      </c>
      <c r="AU180" s="12">
        <f t="shared" si="190"/>
        <v>2</v>
      </c>
      <c r="AV180" s="12">
        <f t="shared" si="190"/>
        <v>1</v>
      </c>
      <c r="AW180" s="12">
        <v>1</v>
      </c>
      <c r="AX180" s="15">
        <f t="shared" si="191"/>
        <v>1.2155178329914937E-2</v>
      </c>
      <c r="AY180" s="22">
        <f t="shared" si="192"/>
        <v>0.30387945824787344</v>
      </c>
      <c r="AZ180" s="1">
        <f t="shared" si="160"/>
        <v>0</v>
      </c>
    </row>
    <row r="181" spans="1:52" ht="264" customHeight="1" thickTop="1" thickBot="1" x14ac:dyDescent="0.35">
      <c r="A181" s="103"/>
      <c r="B181" s="81"/>
      <c r="C181" s="79"/>
      <c r="D181" s="5" t="s">
        <v>3</v>
      </c>
      <c r="E181" s="6">
        <v>5</v>
      </c>
      <c r="F181" s="26" t="s">
        <v>118</v>
      </c>
      <c r="G181" s="26" t="s">
        <v>643</v>
      </c>
      <c r="H181" s="88"/>
      <c r="I181" s="26"/>
      <c r="J181" s="27" t="s">
        <v>1086</v>
      </c>
      <c r="K181" s="26" t="s">
        <v>703</v>
      </c>
      <c r="L181" s="26" t="s">
        <v>1240</v>
      </c>
      <c r="M181" s="26"/>
      <c r="N181" s="26"/>
      <c r="O181" s="26"/>
      <c r="P181" s="26"/>
      <c r="Q181" s="26"/>
      <c r="R181" s="7" t="s">
        <v>1236</v>
      </c>
      <c r="S181" s="118">
        <v>10</v>
      </c>
      <c r="T181" s="116">
        <v>25</v>
      </c>
      <c r="U181" s="116" t="str">
        <f t="shared" si="158"/>
        <v>0</v>
      </c>
      <c r="V181" s="116">
        <f t="shared" si="159"/>
        <v>0</v>
      </c>
      <c r="W181" s="10"/>
      <c r="X181" s="10"/>
      <c r="Y181" s="7" t="s">
        <v>1244</v>
      </c>
      <c r="Z181" s="7" t="s">
        <v>1239</v>
      </c>
      <c r="AA181" s="7" t="s">
        <v>1238</v>
      </c>
      <c r="AB181" s="11">
        <v>0</v>
      </c>
      <c r="AC181" s="11">
        <v>0</v>
      </c>
      <c r="AD181" s="79">
        <v>1</v>
      </c>
      <c r="AE181" s="79">
        <v>1</v>
      </c>
      <c r="AF181" s="12" t="s">
        <v>174</v>
      </c>
      <c r="AG181" s="12">
        <v>0</v>
      </c>
      <c r="AH181" s="12">
        <v>0</v>
      </c>
      <c r="AI181" s="12">
        <v>3</v>
      </c>
      <c r="AJ181" s="12">
        <v>5</v>
      </c>
      <c r="AK181" s="13">
        <f t="shared" si="188"/>
        <v>7.065121306042961E-2</v>
      </c>
      <c r="AL181" s="22">
        <f t="shared" si="187"/>
        <v>0.70651213060429607</v>
      </c>
      <c r="AM181" s="7">
        <f t="shared" si="189"/>
        <v>0</v>
      </c>
      <c r="AN181" s="11">
        <f t="shared" si="189"/>
        <v>0</v>
      </c>
      <c r="AO181" s="7">
        <f>+AD181</f>
        <v>1</v>
      </c>
      <c r="AP181" s="7">
        <f t="shared" si="189"/>
        <v>1</v>
      </c>
      <c r="AQ181" s="79">
        <v>1</v>
      </c>
      <c r="AR181" s="12" t="s">
        <v>180</v>
      </c>
      <c r="AS181" s="12">
        <f t="shared" si="190"/>
        <v>0</v>
      </c>
      <c r="AT181" s="12">
        <f t="shared" si="190"/>
        <v>0</v>
      </c>
      <c r="AU181" s="12">
        <f t="shared" si="190"/>
        <v>3</v>
      </c>
      <c r="AV181" s="12">
        <f t="shared" si="190"/>
        <v>5</v>
      </c>
      <c r="AW181" s="12">
        <v>1</v>
      </c>
      <c r="AX181" s="15">
        <f t="shared" si="191"/>
        <v>6.7205512739749784E-2</v>
      </c>
      <c r="AY181" s="22">
        <f t="shared" si="192"/>
        <v>1.6801378184937446</v>
      </c>
      <c r="AZ181" s="1">
        <f t="shared" si="160"/>
        <v>0</v>
      </c>
    </row>
    <row r="182" spans="1:52" ht="237" customHeight="1" thickTop="1" thickBot="1" x14ac:dyDescent="0.35">
      <c r="A182" s="103"/>
      <c r="B182" s="44"/>
      <c r="C182" s="43"/>
      <c r="D182" s="5" t="s">
        <v>3</v>
      </c>
      <c r="E182" s="6">
        <v>5</v>
      </c>
      <c r="F182" s="26" t="s">
        <v>118</v>
      </c>
      <c r="G182" s="26" t="s">
        <v>671</v>
      </c>
      <c r="H182" s="88"/>
      <c r="I182" s="26"/>
      <c r="J182" s="27" t="s">
        <v>1087</v>
      </c>
      <c r="K182" s="26" t="s">
        <v>543</v>
      </c>
      <c r="L182" s="5" t="s">
        <v>304</v>
      </c>
      <c r="M182" s="5"/>
      <c r="N182" s="5"/>
      <c r="O182" s="5"/>
      <c r="P182" s="5"/>
      <c r="Q182" s="5"/>
      <c r="R182" s="26" t="s">
        <v>258</v>
      </c>
      <c r="S182" s="115">
        <v>10</v>
      </c>
      <c r="T182" s="117">
        <v>25</v>
      </c>
      <c r="U182" s="116" t="str">
        <f t="shared" si="158"/>
        <v>0</v>
      </c>
      <c r="V182" s="116">
        <f t="shared" si="159"/>
        <v>0</v>
      </c>
      <c r="W182" s="26" t="s">
        <v>640</v>
      </c>
      <c r="X182" s="10"/>
      <c r="Y182" s="26" t="s">
        <v>641</v>
      </c>
      <c r="Z182" s="26" t="s">
        <v>642</v>
      </c>
      <c r="AA182" s="7" t="s">
        <v>73</v>
      </c>
      <c r="AB182" s="8">
        <v>1</v>
      </c>
      <c r="AC182" s="11">
        <v>0</v>
      </c>
      <c r="AD182" s="8">
        <v>1</v>
      </c>
      <c r="AE182" s="8">
        <v>1</v>
      </c>
      <c r="AF182" s="12" t="s">
        <v>173</v>
      </c>
      <c r="AG182" s="12">
        <v>1</v>
      </c>
      <c r="AH182" s="12">
        <v>0</v>
      </c>
      <c r="AI182" s="12">
        <v>1</v>
      </c>
      <c r="AJ182" s="12">
        <v>5</v>
      </c>
      <c r="AK182" s="13">
        <f t="shared" si="188"/>
        <v>1.6572675401761251E-2</v>
      </c>
      <c r="AL182" s="22">
        <f t="shared" si="187"/>
        <v>0.1657267540176125</v>
      </c>
      <c r="AM182" s="7">
        <f t="shared" si="189"/>
        <v>1</v>
      </c>
      <c r="AN182" s="11">
        <f t="shared" si="189"/>
        <v>0</v>
      </c>
      <c r="AO182" s="7">
        <f t="shared" si="189"/>
        <v>1</v>
      </c>
      <c r="AP182" s="7">
        <f t="shared" si="189"/>
        <v>1</v>
      </c>
      <c r="AQ182" s="8">
        <v>1</v>
      </c>
      <c r="AR182" s="12" t="s">
        <v>180</v>
      </c>
      <c r="AS182" s="12">
        <f t="shared" si="190"/>
        <v>1</v>
      </c>
      <c r="AT182" s="12">
        <f t="shared" si="190"/>
        <v>0</v>
      </c>
      <c r="AU182" s="12">
        <f t="shared" si="190"/>
        <v>1</v>
      </c>
      <c r="AV182" s="12">
        <f t="shared" si="190"/>
        <v>5</v>
      </c>
      <c r="AW182" s="12">
        <v>4</v>
      </c>
      <c r="AX182" s="15">
        <f t="shared" si="191"/>
        <v>1.3568559012200934E-2</v>
      </c>
      <c r="AY182" s="22">
        <f t="shared" si="192"/>
        <v>0.33921397530502334</v>
      </c>
      <c r="AZ182" s="1">
        <f t="shared" si="160"/>
        <v>0</v>
      </c>
    </row>
    <row r="183" spans="1:52" ht="264.75" customHeight="1" thickTop="1" thickBot="1" x14ac:dyDescent="0.35">
      <c r="A183" s="103"/>
      <c r="B183" s="44"/>
      <c r="C183" s="43"/>
      <c r="D183" s="5" t="s">
        <v>3</v>
      </c>
      <c r="E183" s="6">
        <v>5</v>
      </c>
      <c r="F183" s="26" t="s">
        <v>118</v>
      </c>
      <c r="G183" s="26" t="s">
        <v>671</v>
      </c>
      <c r="H183" s="88"/>
      <c r="I183" s="26"/>
      <c r="J183" s="27" t="s">
        <v>1087</v>
      </c>
      <c r="K183" s="26" t="s">
        <v>658</v>
      </c>
      <c r="L183" s="5" t="s">
        <v>304</v>
      </c>
      <c r="M183" s="5"/>
      <c r="N183" s="5"/>
      <c r="O183" s="5"/>
      <c r="P183" s="5"/>
      <c r="Q183" s="5"/>
      <c r="R183" s="26" t="s">
        <v>657</v>
      </c>
      <c r="S183" s="115">
        <v>10</v>
      </c>
      <c r="T183" s="117">
        <v>7</v>
      </c>
      <c r="U183" s="116" t="str">
        <f t="shared" si="158"/>
        <v>0</v>
      </c>
      <c r="V183" s="116">
        <f t="shared" si="159"/>
        <v>0</v>
      </c>
      <c r="W183" s="26" t="s">
        <v>666</v>
      </c>
      <c r="X183" s="26" t="s">
        <v>667</v>
      </c>
      <c r="Y183" s="26" t="s">
        <v>668</v>
      </c>
      <c r="Z183" s="26" t="s">
        <v>670</v>
      </c>
      <c r="AA183" s="7" t="s">
        <v>669</v>
      </c>
      <c r="AB183" s="8">
        <v>1</v>
      </c>
      <c r="AC183" s="11">
        <v>0</v>
      </c>
      <c r="AD183" s="8">
        <v>1</v>
      </c>
      <c r="AE183" s="8">
        <v>1</v>
      </c>
      <c r="AF183" s="12" t="s">
        <v>173</v>
      </c>
      <c r="AG183" s="12">
        <v>1</v>
      </c>
      <c r="AH183" s="12">
        <v>0</v>
      </c>
      <c r="AI183" s="12">
        <v>1</v>
      </c>
      <c r="AJ183" s="12">
        <v>2</v>
      </c>
      <c r="AK183" s="13">
        <f t="shared" si="188"/>
        <v>2.3052063287225574E-2</v>
      </c>
      <c r="AL183" s="22">
        <f t="shared" si="187"/>
        <v>0.23052063287225574</v>
      </c>
      <c r="AM183" s="7">
        <f t="shared" si="189"/>
        <v>1</v>
      </c>
      <c r="AN183" s="11">
        <f t="shared" si="189"/>
        <v>0</v>
      </c>
      <c r="AO183" s="7">
        <f t="shared" si="189"/>
        <v>1</v>
      </c>
      <c r="AP183" s="7">
        <f t="shared" si="189"/>
        <v>1</v>
      </c>
      <c r="AQ183" s="8">
        <v>1</v>
      </c>
      <c r="AR183" s="12" t="s">
        <v>180</v>
      </c>
      <c r="AS183" s="12">
        <f t="shared" si="190"/>
        <v>1</v>
      </c>
      <c r="AT183" s="12">
        <f t="shared" si="190"/>
        <v>0</v>
      </c>
      <c r="AU183" s="12">
        <f t="shared" si="190"/>
        <v>1</v>
      </c>
      <c r="AV183" s="12">
        <f t="shared" si="190"/>
        <v>2</v>
      </c>
      <c r="AW183" s="12">
        <v>1</v>
      </c>
      <c r="AX183" s="15">
        <f t="shared" si="191"/>
        <v>2.192780089426162E-2</v>
      </c>
      <c r="AY183" s="22">
        <f t="shared" si="192"/>
        <v>0.15349460625983136</v>
      </c>
      <c r="AZ183" s="1">
        <f t="shared" si="160"/>
        <v>0</v>
      </c>
    </row>
    <row r="184" spans="1:52" ht="261.75" customHeight="1" thickTop="1" thickBot="1" x14ac:dyDescent="0.35">
      <c r="A184" s="103"/>
      <c r="B184" s="44"/>
      <c r="C184" s="43"/>
      <c r="D184" s="5" t="s">
        <v>3</v>
      </c>
      <c r="E184" s="6">
        <v>5</v>
      </c>
      <c r="F184" s="26" t="s">
        <v>118</v>
      </c>
      <c r="G184" s="26" t="s">
        <v>671</v>
      </c>
      <c r="H184" s="88"/>
      <c r="I184" s="26"/>
      <c r="J184" s="27" t="s">
        <v>1087</v>
      </c>
      <c r="K184" s="26" t="s">
        <v>659</v>
      </c>
      <c r="L184" s="5" t="s">
        <v>304</v>
      </c>
      <c r="M184" s="5"/>
      <c r="N184" s="5"/>
      <c r="O184" s="5"/>
      <c r="P184" s="5"/>
      <c r="Q184" s="5"/>
      <c r="R184" s="26" t="s">
        <v>660</v>
      </c>
      <c r="S184" s="115">
        <v>10</v>
      </c>
      <c r="T184" s="117">
        <v>25</v>
      </c>
      <c r="U184" s="116" t="str">
        <f t="shared" si="158"/>
        <v>0</v>
      </c>
      <c r="V184" s="116">
        <f t="shared" si="159"/>
        <v>0</v>
      </c>
      <c r="W184" s="26" t="s">
        <v>661</v>
      </c>
      <c r="X184" s="26" t="s">
        <v>662</v>
      </c>
      <c r="Y184" s="26" t="s">
        <v>673</v>
      </c>
      <c r="Z184" s="26" t="s">
        <v>664</v>
      </c>
      <c r="AA184" s="7" t="s">
        <v>665</v>
      </c>
      <c r="AB184" s="8">
        <v>1</v>
      </c>
      <c r="AC184" s="8">
        <v>1</v>
      </c>
      <c r="AD184" s="8">
        <v>1</v>
      </c>
      <c r="AE184" s="8">
        <v>1</v>
      </c>
      <c r="AF184" s="12" t="s">
        <v>395</v>
      </c>
      <c r="AG184" s="12">
        <v>1</v>
      </c>
      <c r="AH184" s="12">
        <v>0</v>
      </c>
      <c r="AI184" s="12">
        <v>2</v>
      </c>
      <c r="AJ184" s="12">
        <v>1</v>
      </c>
      <c r="AK184" s="13">
        <f t="shared" ref="AK184:AK192" si="193">1/EXP(AB$4*AG184)^3*1/EXP(AC$4*AH184)^1.9*1/EXP(AD$4*AI184)^1.4*1/EXP(AE$4*AJ184)^1.1</f>
        <v>1.2778387649535766E-2</v>
      </c>
      <c r="AL184" s="22">
        <f t="shared" si="187"/>
        <v>0.12778387649535766</v>
      </c>
      <c r="AM184" s="7">
        <f t="shared" ref="AM184:AM192" si="194">+AB184</f>
        <v>1</v>
      </c>
      <c r="AN184" s="11">
        <f t="shared" ref="AN184:AN192" si="195">+AC184</f>
        <v>1</v>
      </c>
      <c r="AO184" s="7">
        <f t="shared" ref="AO184:AO192" si="196">+AD184</f>
        <v>1</v>
      </c>
      <c r="AP184" s="7">
        <f t="shared" ref="AP184:AP192" si="197">+AE184</f>
        <v>1</v>
      </c>
      <c r="AQ184" s="8">
        <v>1</v>
      </c>
      <c r="AR184" s="12" t="s">
        <v>180</v>
      </c>
      <c r="AS184" s="12">
        <f t="shared" ref="AS184:AS192" si="198">AG184</f>
        <v>1</v>
      </c>
      <c r="AT184" s="12">
        <f t="shared" ref="AT184:AT192" si="199">AH184</f>
        <v>0</v>
      </c>
      <c r="AU184" s="12">
        <f t="shared" ref="AU184:AU192" si="200">AI184</f>
        <v>2</v>
      </c>
      <c r="AV184" s="12">
        <f>AJ184</f>
        <v>1</v>
      </c>
      <c r="AW184" s="12">
        <v>1</v>
      </c>
      <c r="AX184" s="15">
        <f t="shared" ref="AX184:AX192" si="201">1/EXP(AM$4*AS184)^3*1/EXP(AN$4*AT184)^1.9*1/EXP(AO$4*AU184)^1.4*1/EXP(AP$4*AV184)^1.1*1/EXP(AQ$4*AW184)^1</f>
        <v>1.2155178329914937E-2</v>
      </c>
      <c r="AY184" s="22">
        <f t="shared" ref="AY184:AY192" si="202">AX184*T184</f>
        <v>0.30387945824787344</v>
      </c>
      <c r="AZ184" s="1">
        <f t="shared" si="160"/>
        <v>0</v>
      </c>
    </row>
    <row r="185" spans="1:52" ht="261.75" customHeight="1" thickTop="1" thickBot="1" x14ac:dyDescent="0.35">
      <c r="A185" s="103"/>
      <c r="B185" s="81"/>
      <c r="C185" s="79"/>
      <c r="D185" s="5" t="s">
        <v>3</v>
      </c>
      <c r="E185" s="6">
        <v>5</v>
      </c>
      <c r="F185" s="26" t="s">
        <v>118</v>
      </c>
      <c r="G185" s="26" t="s">
        <v>671</v>
      </c>
      <c r="H185" s="88"/>
      <c r="I185" s="26"/>
      <c r="J185" s="27" t="s">
        <v>1087</v>
      </c>
      <c r="K185" s="26" t="s">
        <v>1253</v>
      </c>
      <c r="L185" s="26" t="s">
        <v>1241</v>
      </c>
      <c r="M185" s="26"/>
      <c r="N185" s="26"/>
      <c r="O185" s="26"/>
      <c r="P185" s="26"/>
      <c r="Q185" s="26"/>
      <c r="R185" s="7" t="s">
        <v>1235</v>
      </c>
      <c r="S185" s="118">
        <v>10</v>
      </c>
      <c r="T185" s="116">
        <v>25</v>
      </c>
      <c r="U185" s="116" t="str">
        <f t="shared" si="158"/>
        <v>0</v>
      </c>
      <c r="V185" s="116">
        <f t="shared" si="159"/>
        <v>0</v>
      </c>
      <c r="W185" s="10"/>
      <c r="X185" s="10"/>
      <c r="Y185" s="7" t="s">
        <v>1245</v>
      </c>
      <c r="Z185" s="7" t="s">
        <v>1239</v>
      </c>
      <c r="AA185" s="7" t="s">
        <v>1238</v>
      </c>
      <c r="AB185" s="11">
        <v>0</v>
      </c>
      <c r="AC185" s="11">
        <v>0</v>
      </c>
      <c r="AD185" s="79">
        <v>1</v>
      </c>
      <c r="AE185" s="79">
        <v>1</v>
      </c>
      <c r="AF185" s="12" t="s">
        <v>174</v>
      </c>
      <c r="AG185" s="12">
        <v>0</v>
      </c>
      <c r="AH185" s="12">
        <v>0</v>
      </c>
      <c r="AI185" s="12">
        <v>3</v>
      </c>
      <c r="AJ185" s="12">
        <v>5</v>
      </c>
      <c r="AK185" s="13">
        <f t="shared" si="193"/>
        <v>7.065121306042961E-2</v>
      </c>
      <c r="AL185" s="22">
        <f t="shared" si="187"/>
        <v>0.70651213060429607</v>
      </c>
      <c r="AM185" s="7">
        <f t="shared" si="194"/>
        <v>0</v>
      </c>
      <c r="AN185" s="11">
        <f t="shared" si="195"/>
        <v>0</v>
      </c>
      <c r="AO185" s="7">
        <f>+AD185</f>
        <v>1</v>
      </c>
      <c r="AP185" s="7">
        <f t="shared" si="197"/>
        <v>1</v>
      </c>
      <c r="AQ185" s="79">
        <v>1</v>
      </c>
      <c r="AR185" s="12" t="s">
        <v>180</v>
      </c>
      <c r="AS185" s="12">
        <f t="shared" si="198"/>
        <v>0</v>
      </c>
      <c r="AT185" s="12">
        <f t="shared" si="199"/>
        <v>0</v>
      </c>
      <c r="AU185" s="12">
        <f t="shared" si="200"/>
        <v>3</v>
      </c>
      <c r="AV185" s="12">
        <f t="shared" ref="AV185" si="203">AJ185</f>
        <v>5</v>
      </c>
      <c r="AW185" s="12">
        <v>1</v>
      </c>
      <c r="AX185" s="15">
        <f t="shared" si="201"/>
        <v>6.7205512739749784E-2</v>
      </c>
      <c r="AY185" s="22">
        <f t="shared" si="202"/>
        <v>1.6801378184937446</v>
      </c>
      <c r="AZ185" s="1">
        <f t="shared" si="160"/>
        <v>0</v>
      </c>
    </row>
    <row r="186" spans="1:52" ht="237" customHeight="1" thickTop="1" thickBot="1" x14ac:dyDescent="0.35">
      <c r="A186" s="103"/>
      <c r="B186" s="44"/>
      <c r="C186" s="43"/>
      <c r="D186" s="5" t="s">
        <v>3</v>
      </c>
      <c r="E186" s="6">
        <v>5</v>
      </c>
      <c r="F186" s="26" t="s">
        <v>118</v>
      </c>
      <c r="G186" s="26" t="s">
        <v>674</v>
      </c>
      <c r="H186" s="88"/>
      <c r="I186" s="26"/>
      <c r="J186" s="27" t="s">
        <v>1088</v>
      </c>
      <c r="K186" s="8" t="s">
        <v>675</v>
      </c>
      <c r="L186" s="7" t="s">
        <v>164</v>
      </c>
      <c r="M186" s="7"/>
      <c r="N186" s="7"/>
      <c r="O186" s="7"/>
      <c r="P186" s="7"/>
      <c r="Q186" s="7"/>
      <c r="R186" s="7" t="s">
        <v>37</v>
      </c>
      <c r="S186" s="115">
        <v>10</v>
      </c>
      <c r="T186" s="116">
        <v>25</v>
      </c>
      <c r="U186" s="116" t="str">
        <f t="shared" si="158"/>
        <v>0</v>
      </c>
      <c r="V186" s="116">
        <f t="shared" si="159"/>
        <v>0</v>
      </c>
      <c r="W186" s="19"/>
      <c r="X186" s="19"/>
      <c r="Y186" s="7" t="s">
        <v>559</v>
      </c>
      <c r="Z186" s="7" t="s">
        <v>560</v>
      </c>
      <c r="AA186" s="7" t="s">
        <v>523</v>
      </c>
      <c r="AB186" s="11">
        <v>0</v>
      </c>
      <c r="AC186" s="11">
        <v>0</v>
      </c>
      <c r="AD186" s="8">
        <v>1</v>
      </c>
      <c r="AE186" s="8">
        <v>1</v>
      </c>
      <c r="AF186" s="12" t="s">
        <v>174</v>
      </c>
      <c r="AG186" s="12">
        <v>0</v>
      </c>
      <c r="AH186" s="12">
        <v>0</v>
      </c>
      <c r="AI186" s="12">
        <v>3</v>
      </c>
      <c r="AJ186" s="12">
        <v>2</v>
      </c>
      <c r="AK186" s="13">
        <f t="shared" si="193"/>
        <v>9.8273585604361571E-2</v>
      </c>
      <c r="AL186" s="45">
        <f t="shared" si="187"/>
        <v>0.98273585604361569</v>
      </c>
      <c r="AM186" s="11">
        <f t="shared" si="194"/>
        <v>0</v>
      </c>
      <c r="AN186" s="11">
        <f t="shared" si="195"/>
        <v>0</v>
      </c>
      <c r="AO186" s="7">
        <f t="shared" si="196"/>
        <v>1</v>
      </c>
      <c r="AP186" s="7">
        <f t="shared" si="197"/>
        <v>1</v>
      </c>
      <c r="AQ186" s="7">
        <v>1</v>
      </c>
      <c r="AR186" s="12" t="s">
        <v>183</v>
      </c>
      <c r="AS186" s="12">
        <f t="shared" si="198"/>
        <v>0</v>
      </c>
      <c r="AT186" s="12">
        <f t="shared" si="199"/>
        <v>0</v>
      </c>
      <c r="AU186" s="12">
        <f t="shared" si="200"/>
        <v>3</v>
      </c>
      <c r="AV186" s="12">
        <v>2</v>
      </c>
      <c r="AW186" s="12">
        <v>3</v>
      </c>
      <c r="AX186" s="15">
        <f t="shared" si="201"/>
        <v>8.4584859001564747E-2</v>
      </c>
      <c r="AY186" s="16">
        <f t="shared" si="202"/>
        <v>2.1146214750391188</v>
      </c>
      <c r="AZ186" s="1">
        <f t="shared" si="160"/>
        <v>0</v>
      </c>
    </row>
    <row r="187" spans="1:52" ht="237" customHeight="1" thickTop="1" thickBot="1" x14ac:dyDescent="0.35">
      <c r="A187" s="103"/>
      <c r="B187" s="44"/>
      <c r="C187" s="43"/>
      <c r="D187" s="5" t="s">
        <v>3</v>
      </c>
      <c r="E187" s="6">
        <v>5</v>
      </c>
      <c r="F187" s="26" t="s">
        <v>118</v>
      </c>
      <c r="G187" s="26" t="s">
        <v>674</v>
      </c>
      <c r="H187" s="88"/>
      <c r="I187" s="26"/>
      <c r="J187" s="27" t="s">
        <v>1088</v>
      </c>
      <c r="K187" s="8" t="s">
        <v>678</v>
      </c>
      <c r="L187" s="7" t="s">
        <v>676</v>
      </c>
      <c r="M187" s="7"/>
      <c r="N187" s="7"/>
      <c r="O187" s="7"/>
      <c r="P187" s="7"/>
      <c r="Q187" s="7"/>
      <c r="R187" s="7" t="s">
        <v>677</v>
      </c>
      <c r="S187" s="115">
        <v>10</v>
      </c>
      <c r="T187" s="116">
        <v>7</v>
      </c>
      <c r="U187" s="116" t="str">
        <f t="shared" si="158"/>
        <v>0</v>
      </c>
      <c r="V187" s="116">
        <f t="shared" si="159"/>
        <v>0</v>
      </c>
      <c r="W187" s="7" t="s">
        <v>679</v>
      </c>
      <c r="X187" s="10"/>
      <c r="Y187" s="7" t="s">
        <v>681</v>
      </c>
      <c r="Z187" s="7" t="s">
        <v>680</v>
      </c>
      <c r="AA187" s="7" t="s">
        <v>522</v>
      </c>
      <c r="AB187" s="8">
        <v>1</v>
      </c>
      <c r="AC187" s="11">
        <v>0</v>
      </c>
      <c r="AD187" s="8">
        <v>1</v>
      </c>
      <c r="AE187" s="8">
        <v>1</v>
      </c>
      <c r="AF187" s="12" t="s">
        <v>173</v>
      </c>
      <c r="AG187" s="12">
        <v>1</v>
      </c>
      <c r="AH187" s="12">
        <v>0</v>
      </c>
      <c r="AI187" s="12">
        <v>2</v>
      </c>
      <c r="AJ187" s="12">
        <v>2</v>
      </c>
      <c r="AK187" s="13">
        <f t="shared" si="193"/>
        <v>1.1447315850505711E-2</v>
      </c>
      <c r="AL187" s="45">
        <f t="shared" si="187"/>
        <v>0.1144731585050571</v>
      </c>
      <c r="AM187" s="7">
        <f t="shared" si="194"/>
        <v>1</v>
      </c>
      <c r="AN187" s="11">
        <f t="shared" si="195"/>
        <v>0</v>
      </c>
      <c r="AO187" s="7">
        <f t="shared" si="196"/>
        <v>1</v>
      </c>
      <c r="AP187" s="7">
        <f t="shared" si="197"/>
        <v>1</v>
      </c>
      <c r="AQ187" s="7">
        <v>1</v>
      </c>
      <c r="AR187" s="12" t="s">
        <v>180</v>
      </c>
      <c r="AS187" s="12">
        <f t="shared" si="198"/>
        <v>1</v>
      </c>
      <c r="AT187" s="12">
        <f t="shared" si="199"/>
        <v>0</v>
      </c>
      <c r="AU187" s="12">
        <f t="shared" si="200"/>
        <v>2</v>
      </c>
      <c r="AV187" s="12">
        <f t="shared" ref="AV187:AV192" si="204">AJ187</f>
        <v>2</v>
      </c>
      <c r="AW187" s="12">
        <v>2</v>
      </c>
      <c r="AX187" s="15">
        <f t="shared" si="201"/>
        <v>1.0357959717613701E-2</v>
      </c>
      <c r="AY187" s="16">
        <f t="shared" si="202"/>
        <v>7.2505718023295904E-2</v>
      </c>
      <c r="AZ187" s="1">
        <f t="shared" si="160"/>
        <v>0</v>
      </c>
    </row>
    <row r="188" spans="1:52" ht="237" customHeight="1" thickTop="1" thickBot="1" x14ac:dyDescent="0.35">
      <c r="A188" s="103"/>
      <c r="B188" s="44"/>
      <c r="C188" s="43"/>
      <c r="D188" s="5" t="s">
        <v>3</v>
      </c>
      <c r="E188" s="6">
        <v>5</v>
      </c>
      <c r="F188" s="26" t="s">
        <v>118</v>
      </c>
      <c r="G188" s="26" t="s">
        <v>674</v>
      </c>
      <c r="H188" s="88"/>
      <c r="I188" s="26"/>
      <c r="J188" s="27" t="s">
        <v>1088</v>
      </c>
      <c r="K188" s="8" t="s">
        <v>459</v>
      </c>
      <c r="L188" s="7" t="s">
        <v>682</v>
      </c>
      <c r="M188" s="7"/>
      <c r="N188" s="7"/>
      <c r="O188" s="7"/>
      <c r="P188" s="7"/>
      <c r="Q188" s="7"/>
      <c r="R188" s="7" t="s">
        <v>84</v>
      </c>
      <c r="S188" s="115">
        <v>10</v>
      </c>
      <c r="T188" s="116">
        <v>25</v>
      </c>
      <c r="U188" s="116" t="str">
        <f t="shared" si="158"/>
        <v>0</v>
      </c>
      <c r="V188" s="116">
        <f t="shared" si="159"/>
        <v>0</v>
      </c>
      <c r="W188" s="7" t="s">
        <v>178</v>
      </c>
      <c r="X188" s="10"/>
      <c r="Y188" s="7" t="s">
        <v>504</v>
      </c>
      <c r="Z188" s="7" t="s">
        <v>503</v>
      </c>
      <c r="AA188" s="7" t="s">
        <v>88</v>
      </c>
      <c r="AB188" s="8">
        <v>1</v>
      </c>
      <c r="AC188" s="11">
        <v>0</v>
      </c>
      <c r="AD188" s="8">
        <v>1</v>
      </c>
      <c r="AE188" s="8">
        <v>1</v>
      </c>
      <c r="AF188" s="12" t="s">
        <v>173</v>
      </c>
      <c r="AG188" s="12">
        <v>1</v>
      </c>
      <c r="AH188" s="12">
        <v>0</v>
      </c>
      <c r="AI188" s="12">
        <v>3</v>
      </c>
      <c r="AJ188" s="12">
        <v>3</v>
      </c>
      <c r="AK188" s="13">
        <f t="shared" si="193"/>
        <v>5.0924307926991956E-3</v>
      </c>
      <c r="AL188" s="45">
        <f t="shared" si="187"/>
        <v>5.0924307926991957E-2</v>
      </c>
      <c r="AM188" s="7">
        <f t="shared" si="194"/>
        <v>1</v>
      </c>
      <c r="AN188" s="11">
        <f t="shared" si="195"/>
        <v>0</v>
      </c>
      <c r="AO188" s="7">
        <f t="shared" si="196"/>
        <v>1</v>
      </c>
      <c r="AP188" s="7">
        <f t="shared" si="197"/>
        <v>1</v>
      </c>
      <c r="AQ188" s="7">
        <v>1</v>
      </c>
      <c r="AR188" s="12" t="s">
        <v>180</v>
      </c>
      <c r="AS188" s="12">
        <f t="shared" si="198"/>
        <v>1</v>
      </c>
      <c r="AT188" s="12">
        <f t="shared" si="199"/>
        <v>0</v>
      </c>
      <c r="AU188" s="12">
        <f t="shared" si="200"/>
        <v>3</v>
      </c>
      <c r="AV188" s="12">
        <f t="shared" si="204"/>
        <v>3</v>
      </c>
      <c r="AW188" s="12">
        <v>4</v>
      </c>
      <c r="AX188" s="15">
        <f t="shared" si="201"/>
        <v>4.1693296979041167E-3</v>
      </c>
      <c r="AY188" s="16">
        <f t="shared" si="202"/>
        <v>0.10423324244760292</v>
      </c>
      <c r="AZ188" s="1">
        <f t="shared" si="160"/>
        <v>0</v>
      </c>
    </row>
    <row r="189" spans="1:52" ht="237" customHeight="1" thickTop="1" thickBot="1" x14ac:dyDescent="0.35">
      <c r="A189" s="103"/>
      <c r="B189" s="44"/>
      <c r="C189" s="43"/>
      <c r="D189" s="5" t="s">
        <v>3</v>
      </c>
      <c r="E189" s="6">
        <v>5</v>
      </c>
      <c r="F189" s="26" t="s">
        <v>118</v>
      </c>
      <c r="G189" s="26" t="s">
        <v>674</v>
      </c>
      <c r="H189" s="88"/>
      <c r="I189" s="26"/>
      <c r="J189" s="27" t="s">
        <v>1088</v>
      </c>
      <c r="K189" s="8" t="s">
        <v>542</v>
      </c>
      <c r="L189" s="7" t="s">
        <v>91</v>
      </c>
      <c r="M189" s="7"/>
      <c r="N189" s="7"/>
      <c r="O189" s="7"/>
      <c r="P189" s="7"/>
      <c r="Q189" s="7"/>
      <c r="R189" s="7" t="s">
        <v>86</v>
      </c>
      <c r="S189" s="115">
        <v>6</v>
      </c>
      <c r="T189" s="116">
        <v>4</v>
      </c>
      <c r="U189" s="116" t="str">
        <f t="shared" si="158"/>
        <v>0</v>
      </c>
      <c r="V189" s="116">
        <f t="shared" si="159"/>
        <v>0</v>
      </c>
      <c r="W189" s="19"/>
      <c r="X189" s="10"/>
      <c r="Y189" s="19"/>
      <c r="Z189" s="7" t="s">
        <v>508</v>
      </c>
      <c r="AA189" s="7" t="s">
        <v>92</v>
      </c>
      <c r="AB189" s="11">
        <v>0</v>
      </c>
      <c r="AC189" s="11">
        <v>0</v>
      </c>
      <c r="AD189" s="8">
        <v>0</v>
      </c>
      <c r="AE189" s="8">
        <v>1</v>
      </c>
      <c r="AF189" s="12" t="s">
        <v>175</v>
      </c>
      <c r="AG189" s="12">
        <v>0</v>
      </c>
      <c r="AH189" s="12">
        <v>0</v>
      </c>
      <c r="AI189" s="12">
        <v>0</v>
      </c>
      <c r="AJ189" s="12">
        <v>2</v>
      </c>
      <c r="AK189" s="13">
        <f t="shared" si="193"/>
        <v>0.80251879796247849</v>
      </c>
      <c r="AL189" s="46">
        <f t="shared" si="187"/>
        <v>4.8151127877748712</v>
      </c>
      <c r="AM189" s="7">
        <f t="shared" si="194"/>
        <v>0</v>
      </c>
      <c r="AN189" s="11">
        <f t="shared" si="195"/>
        <v>0</v>
      </c>
      <c r="AO189" s="7">
        <f t="shared" si="196"/>
        <v>0</v>
      </c>
      <c r="AP189" s="7">
        <f t="shared" si="197"/>
        <v>1</v>
      </c>
      <c r="AQ189" s="8">
        <v>1</v>
      </c>
      <c r="AR189" s="12" t="s">
        <v>183</v>
      </c>
      <c r="AS189" s="12">
        <f t="shared" si="198"/>
        <v>0</v>
      </c>
      <c r="AT189" s="12">
        <f t="shared" si="199"/>
        <v>0</v>
      </c>
      <c r="AU189" s="12">
        <f t="shared" si="200"/>
        <v>0</v>
      </c>
      <c r="AV189" s="12">
        <f t="shared" si="204"/>
        <v>2</v>
      </c>
      <c r="AW189" s="12">
        <v>4</v>
      </c>
      <c r="AX189" s="15">
        <f t="shared" si="201"/>
        <v>0.65704681981505675</v>
      </c>
      <c r="AY189" s="16">
        <f t="shared" si="202"/>
        <v>2.628187279260227</v>
      </c>
      <c r="AZ189" s="1">
        <f t="shared" si="160"/>
        <v>0</v>
      </c>
    </row>
    <row r="190" spans="1:52" ht="237" customHeight="1" thickTop="1" thickBot="1" x14ac:dyDescent="0.35">
      <c r="A190" s="103"/>
      <c r="B190" s="44"/>
      <c r="C190" s="43"/>
      <c r="D190" s="5" t="s">
        <v>3</v>
      </c>
      <c r="E190" s="6">
        <v>5</v>
      </c>
      <c r="F190" s="26" t="s">
        <v>118</v>
      </c>
      <c r="G190" s="26" t="s">
        <v>674</v>
      </c>
      <c r="H190" s="88"/>
      <c r="I190" s="26"/>
      <c r="J190" s="27" t="s">
        <v>1088</v>
      </c>
      <c r="K190" s="8" t="s">
        <v>683</v>
      </c>
      <c r="L190" s="7" t="s">
        <v>91</v>
      </c>
      <c r="M190" s="7"/>
      <c r="N190" s="7"/>
      <c r="O190" s="7"/>
      <c r="P190" s="7"/>
      <c r="Q190" s="7"/>
      <c r="R190" s="7" t="s">
        <v>85</v>
      </c>
      <c r="S190" s="115">
        <v>6</v>
      </c>
      <c r="T190" s="116">
        <v>4</v>
      </c>
      <c r="U190" s="116" t="str">
        <f t="shared" si="158"/>
        <v>0</v>
      </c>
      <c r="V190" s="116">
        <f t="shared" si="159"/>
        <v>0</v>
      </c>
      <c r="W190" s="19"/>
      <c r="X190" s="10"/>
      <c r="Y190" s="7" t="s">
        <v>506</v>
      </c>
      <c r="Z190" s="7" t="s">
        <v>521</v>
      </c>
      <c r="AA190" s="7" t="s">
        <v>89</v>
      </c>
      <c r="AB190" s="11">
        <v>0</v>
      </c>
      <c r="AC190" s="11">
        <v>0</v>
      </c>
      <c r="AD190" s="8">
        <v>1</v>
      </c>
      <c r="AE190" s="8">
        <v>1</v>
      </c>
      <c r="AF190" s="12" t="s">
        <v>174</v>
      </c>
      <c r="AG190" s="12">
        <v>0</v>
      </c>
      <c r="AH190" s="12">
        <v>0</v>
      </c>
      <c r="AI190" s="12">
        <v>1</v>
      </c>
      <c r="AJ190" s="12">
        <v>3</v>
      </c>
      <c r="AK190" s="13">
        <f t="shared" si="193"/>
        <v>0.35700696056914732</v>
      </c>
      <c r="AL190" s="45">
        <f t="shared" si="187"/>
        <v>2.1420417634148841</v>
      </c>
      <c r="AM190" s="7">
        <f t="shared" si="194"/>
        <v>0</v>
      </c>
      <c r="AN190" s="11">
        <f t="shared" si="195"/>
        <v>0</v>
      </c>
      <c r="AO190" s="7">
        <f t="shared" si="196"/>
        <v>1</v>
      </c>
      <c r="AP190" s="7">
        <f t="shared" si="197"/>
        <v>1</v>
      </c>
      <c r="AQ190" s="7">
        <v>1</v>
      </c>
      <c r="AR190" s="12" t="s">
        <v>183</v>
      </c>
      <c r="AS190" s="12">
        <f t="shared" si="198"/>
        <v>0</v>
      </c>
      <c r="AT190" s="12">
        <f t="shared" si="199"/>
        <v>0</v>
      </c>
      <c r="AU190" s="12">
        <f t="shared" si="200"/>
        <v>1</v>
      </c>
      <c r="AV190" s="12">
        <f t="shared" si="204"/>
        <v>3</v>
      </c>
      <c r="AW190" s="12">
        <v>2</v>
      </c>
      <c r="AX190" s="15">
        <f t="shared" si="201"/>
        <v>0.32303325642225289</v>
      </c>
      <c r="AY190" s="16">
        <f t="shared" si="202"/>
        <v>1.2921330256890116</v>
      </c>
      <c r="AZ190" s="1">
        <f t="shared" si="160"/>
        <v>0</v>
      </c>
    </row>
    <row r="191" spans="1:52" ht="237" customHeight="1" thickTop="1" thickBot="1" x14ac:dyDescent="0.35">
      <c r="A191" s="103"/>
      <c r="B191" s="44"/>
      <c r="C191" s="43"/>
      <c r="D191" s="5" t="s">
        <v>3</v>
      </c>
      <c r="E191" s="6">
        <v>5</v>
      </c>
      <c r="F191" s="26" t="s">
        <v>118</v>
      </c>
      <c r="G191" s="26" t="s">
        <v>674</v>
      </c>
      <c r="H191" s="88"/>
      <c r="I191" s="26"/>
      <c r="J191" s="27" t="s">
        <v>1088</v>
      </c>
      <c r="K191" s="8" t="s">
        <v>684</v>
      </c>
      <c r="L191" s="7" t="s">
        <v>91</v>
      </c>
      <c r="M191" s="7"/>
      <c r="N191" s="7"/>
      <c r="O191" s="7"/>
      <c r="P191" s="7"/>
      <c r="Q191" s="7"/>
      <c r="R191" s="7" t="s">
        <v>79</v>
      </c>
      <c r="S191" s="115">
        <v>6</v>
      </c>
      <c r="T191" s="116">
        <v>25</v>
      </c>
      <c r="U191" s="116" t="str">
        <f t="shared" si="158"/>
        <v>0</v>
      </c>
      <c r="V191" s="116">
        <f t="shared" si="159"/>
        <v>0</v>
      </c>
      <c r="W191" s="7" t="s">
        <v>509</v>
      </c>
      <c r="X191" s="10"/>
      <c r="Y191" s="7" t="s">
        <v>510</v>
      </c>
      <c r="Z191" s="7" t="s">
        <v>511</v>
      </c>
      <c r="AA191" s="7" t="s">
        <v>80</v>
      </c>
      <c r="AB191" s="8">
        <v>1</v>
      </c>
      <c r="AC191" s="11">
        <v>0</v>
      </c>
      <c r="AD191" s="8">
        <v>1</v>
      </c>
      <c r="AE191" s="8">
        <v>1</v>
      </c>
      <c r="AF191" s="12" t="s">
        <v>173</v>
      </c>
      <c r="AG191" s="12">
        <v>1</v>
      </c>
      <c r="AH191" s="12">
        <v>0</v>
      </c>
      <c r="AI191" s="12">
        <v>3</v>
      </c>
      <c r="AJ191" s="12">
        <v>1</v>
      </c>
      <c r="AK191" s="13">
        <f t="shared" si="193"/>
        <v>6.3455595129091168E-3</v>
      </c>
      <c r="AL191" s="45">
        <f t="shared" si="187"/>
        <v>3.8073357077454698E-2</v>
      </c>
      <c r="AM191" s="7">
        <f t="shared" si="194"/>
        <v>1</v>
      </c>
      <c r="AN191" s="11">
        <f t="shared" si="195"/>
        <v>0</v>
      </c>
      <c r="AO191" s="7">
        <f t="shared" si="196"/>
        <v>1</v>
      </c>
      <c r="AP191" s="7">
        <f t="shared" si="197"/>
        <v>1</v>
      </c>
      <c r="AQ191" s="7">
        <v>1</v>
      </c>
      <c r="AR191" s="12" t="s">
        <v>183</v>
      </c>
      <c r="AS191" s="12">
        <f t="shared" si="198"/>
        <v>1</v>
      </c>
      <c r="AT191" s="12">
        <f t="shared" si="199"/>
        <v>0</v>
      </c>
      <c r="AU191" s="12">
        <f t="shared" si="200"/>
        <v>3</v>
      </c>
      <c r="AV191" s="12">
        <f t="shared" si="204"/>
        <v>1</v>
      </c>
      <c r="AW191" s="12">
        <v>1</v>
      </c>
      <c r="AX191" s="15">
        <f t="shared" si="201"/>
        <v>6.03608292359957E-3</v>
      </c>
      <c r="AY191" s="16">
        <f t="shared" si="202"/>
        <v>0.15090207308998926</v>
      </c>
      <c r="AZ191" s="1">
        <f t="shared" si="160"/>
        <v>0</v>
      </c>
    </row>
    <row r="192" spans="1:52" ht="239.25" customHeight="1" thickTop="1" thickBot="1" x14ac:dyDescent="0.35">
      <c r="A192" s="103"/>
      <c r="B192" s="44"/>
      <c r="C192" s="43"/>
      <c r="D192" s="5" t="s">
        <v>3</v>
      </c>
      <c r="E192" s="6">
        <v>5</v>
      </c>
      <c r="F192" s="26" t="s">
        <v>118</v>
      </c>
      <c r="G192" s="26" t="s">
        <v>674</v>
      </c>
      <c r="H192" s="88"/>
      <c r="I192" s="26"/>
      <c r="J192" s="27" t="s">
        <v>1088</v>
      </c>
      <c r="K192" s="7" t="s">
        <v>354</v>
      </c>
      <c r="L192" s="7" t="s">
        <v>91</v>
      </c>
      <c r="M192" s="7"/>
      <c r="N192" s="7"/>
      <c r="O192" s="7"/>
      <c r="P192" s="7"/>
      <c r="Q192" s="7"/>
      <c r="R192" s="7" t="s">
        <v>83</v>
      </c>
      <c r="S192" s="115">
        <v>6</v>
      </c>
      <c r="T192" s="116">
        <v>7</v>
      </c>
      <c r="U192" s="116" t="str">
        <f t="shared" si="158"/>
        <v>0</v>
      </c>
      <c r="V192" s="116">
        <f t="shared" si="159"/>
        <v>0</v>
      </c>
      <c r="W192" s="19"/>
      <c r="X192" s="10"/>
      <c r="Y192" s="7" t="s">
        <v>182</v>
      </c>
      <c r="Z192" s="7" t="s">
        <v>185</v>
      </c>
      <c r="AA192" s="7" t="s">
        <v>94</v>
      </c>
      <c r="AB192" s="11">
        <v>0</v>
      </c>
      <c r="AC192" s="11">
        <v>0</v>
      </c>
      <c r="AD192" s="8">
        <v>1</v>
      </c>
      <c r="AE192" s="8">
        <v>1</v>
      </c>
      <c r="AF192" s="12" t="s">
        <v>174</v>
      </c>
      <c r="AG192" s="12">
        <v>0</v>
      </c>
      <c r="AH192" s="12">
        <v>0</v>
      </c>
      <c r="AI192" s="12">
        <v>2</v>
      </c>
      <c r="AJ192" s="12">
        <v>3</v>
      </c>
      <c r="AK192" s="13">
        <f t="shared" si="193"/>
        <v>0.17728440996987782</v>
      </c>
      <c r="AL192" s="45">
        <f t="shared" si="187"/>
        <v>1.0637064598192669</v>
      </c>
      <c r="AM192" s="7">
        <f t="shared" si="194"/>
        <v>0</v>
      </c>
      <c r="AN192" s="11">
        <f t="shared" si="195"/>
        <v>0</v>
      </c>
      <c r="AO192" s="7">
        <f t="shared" si="196"/>
        <v>1</v>
      </c>
      <c r="AP192" s="7">
        <f t="shared" si="197"/>
        <v>1</v>
      </c>
      <c r="AQ192" s="7">
        <v>1</v>
      </c>
      <c r="AR192" s="12" t="s">
        <v>183</v>
      </c>
      <c r="AS192" s="12">
        <f t="shared" si="198"/>
        <v>0</v>
      </c>
      <c r="AT192" s="12">
        <f t="shared" si="199"/>
        <v>0</v>
      </c>
      <c r="AU192" s="12">
        <f t="shared" si="200"/>
        <v>2</v>
      </c>
      <c r="AV192" s="12">
        <f t="shared" si="204"/>
        <v>3</v>
      </c>
      <c r="AW192" s="12">
        <v>1</v>
      </c>
      <c r="AX192" s="15">
        <f t="shared" si="201"/>
        <v>0.16863814726859552</v>
      </c>
      <c r="AY192" s="16">
        <f t="shared" si="202"/>
        <v>1.1804670308801686</v>
      </c>
      <c r="AZ192" s="1">
        <f t="shared" si="160"/>
        <v>0</v>
      </c>
    </row>
    <row r="193" spans="1:52" ht="239.25" customHeight="1" thickTop="1" thickBot="1" x14ac:dyDescent="0.35">
      <c r="A193" s="103"/>
      <c r="B193" s="44"/>
      <c r="C193" s="43"/>
      <c r="D193" s="5" t="s">
        <v>3</v>
      </c>
      <c r="E193" s="6">
        <v>6</v>
      </c>
      <c r="F193" s="26" t="s">
        <v>118</v>
      </c>
      <c r="G193" s="26" t="s">
        <v>644</v>
      </c>
      <c r="H193" s="88"/>
      <c r="I193" s="26"/>
      <c r="J193" s="27" t="s">
        <v>1089</v>
      </c>
      <c r="K193" s="26" t="s">
        <v>645</v>
      </c>
      <c r="L193" s="26" t="s">
        <v>672</v>
      </c>
      <c r="M193" s="26"/>
      <c r="N193" s="26"/>
      <c r="O193" s="26"/>
      <c r="P193" s="26"/>
      <c r="Q193" s="26"/>
      <c r="R193" s="26" t="s">
        <v>650</v>
      </c>
      <c r="S193" s="115">
        <v>10</v>
      </c>
      <c r="T193" s="117">
        <v>25</v>
      </c>
      <c r="U193" s="116" t="str">
        <f t="shared" si="158"/>
        <v>0</v>
      </c>
      <c r="V193" s="116">
        <f t="shared" si="159"/>
        <v>0</v>
      </c>
      <c r="W193" s="26" t="s">
        <v>646</v>
      </c>
      <c r="X193" s="10"/>
      <c r="Y193" s="26" t="s">
        <v>647</v>
      </c>
      <c r="Z193" s="26" t="s">
        <v>648</v>
      </c>
      <c r="AA193" s="11"/>
      <c r="AB193" s="8">
        <v>1</v>
      </c>
      <c r="AC193" s="11">
        <v>0</v>
      </c>
      <c r="AD193" s="8">
        <v>1</v>
      </c>
      <c r="AE193" s="8">
        <v>1</v>
      </c>
      <c r="AF193" s="12" t="s">
        <v>173</v>
      </c>
      <c r="AG193" s="12">
        <v>1</v>
      </c>
      <c r="AH193" s="12">
        <v>0</v>
      </c>
      <c r="AI193" s="12">
        <v>1</v>
      </c>
      <c r="AJ193" s="12">
        <v>1</v>
      </c>
      <c r="AK193" s="13">
        <f t="shared" ref="AK193:AK222" si="205">1/EXP(AB$4*AG193)^3*1/EXP(AC$4*AH193)^1.9*1/EXP(AD$4*AI193)^1.4*1/EXP(AE$4*AJ193)^1.1</f>
        <v>2.5732512726359943E-2</v>
      </c>
      <c r="AL193" s="22">
        <f t="shared" si="187"/>
        <v>0.25732512726359946</v>
      </c>
      <c r="AM193" s="7">
        <f t="shared" ref="AM193:AM222" si="206">+AB193</f>
        <v>1</v>
      </c>
      <c r="AN193" s="11">
        <f t="shared" ref="AN193:AN222" si="207">+AC193</f>
        <v>0</v>
      </c>
      <c r="AO193" s="7">
        <f t="shared" ref="AO193:AO222" si="208">+AD193</f>
        <v>1</v>
      </c>
      <c r="AP193" s="7">
        <f t="shared" ref="AP193:AP222" si="209">+AE193</f>
        <v>1</v>
      </c>
      <c r="AQ193" s="11">
        <v>0</v>
      </c>
      <c r="AR193" s="12" t="s">
        <v>191</v>
      </c>
      <c r="AS193" s="12">
        <f t="shared" ref="AS193:AS222" si="210">AG193</f>
        <v>1</v>
      </c>
      <c r="AT193" s="12">
        <f t="shared" ref="AT193:AT222" si="211">AH193</f>
        <v>0</v>
      </c>
      <c r="AU193" s="12">
        <f t="shared" ref="AU193:AU222" si="212">AI193</f>
        <v>1</v>
      </c>
      <c r="AV193" s="12">
        <f t="shared" ref="AV193:AV222" si="213">AJ193</f>
        <v>1</v>
      </c>
      <c r="AW193" s="12">
        <v>0</v>
      </c>
      <c r="AX193" s="15">
        <f t="shared" ref="AX193:AX222" si="214">1/EXP(AM$4*AS193)^3*1/EXP(AN$4*AT193)^1.9*1/EXP(AO$4*AU193)^1.4*1/EXP(AP$4*AV193)^1.1*1/EXP(AQ$4*AW193)^1</f>
        <v>2.5732512726359943E-2</v>
      </c>
      <c r="AY193" s="22">
        <f t="shared" ref="AY193:AY222" si="215">AX193*T193</f>
        <v>0.64331281815899855</v>
      </c>
      <c r="AZ193" s="1">
        <f t="shared" si="160"/>
        <v>0</v>
      </c>
    </row>
    <row r="194" spans="1:52" ht="239.25" customHeight="1" thickTop="1" thickBot="1" x14ac:dyDescent="0.35">
      <c r="A194" s="103"/>
      <c r="B194" s="44"/>
      <c r="C194" s="43"/>
      <c r="D194" s="5" t="s">
        <v>3</v>
      </c>
      <c r="E194" s="6">
        <v>6</v>
      </c>
      <c r="F194" s="26" t="s">
        <v>118</v>
      </c>
      <c r="G194" s="26" t="s">
        <v>644</v>
      </c>
      <c r="H194" s="88"/>
      <c r="I194" s="26"/>
      <c r="J194" s="27" t="s">
        <v>1089</v>
      </c>
      <c r="K194" s="26" t="s">
        <v>651</v>
      </c>
      <c r="L194" s="26" t="s">
        <v>649</v>
      </c>
      <c r="M194" s="26"/>
      <c r="N194" s="26"/>
      <c r="O194" s="26"/>
      <c r="P194" s="26"/>
      <c r="Q194" s="26"/>
      <c r="R194" s="26" t="s">
        <v>652</v>
      </c>
      <c r="S194" s="115">
        <v>10</v>
      </c>
      <c r="T194" s="117">
        <v>4</v>
      </c>
      <c r="U194" s="116" t="str">
        <f t="shared" si="158"/>
        <v>0</v>
      </c>
      <c r="V194" s="116">
        <f t="shared" si="159"/>
        <v>0</v>
      </c>
      <c r="W194" s="26" t="s">
        <v>653</v>
      </c>
      <c r="X194" s="10"/>
      <c r="Y194" s="26" t="s">
        <v>654</v>
      </c>
      <c r="Z194" s="26" t="s">
        <v>655</v>
      </c>
      <c r="AA194" s="7" t="s">
        <v>656</v>
      </c>
      <c r="AB194" s="8">
        <v>1</v>
      </c>
      <c r="AC194" s="11">
        <v>0</v>
      </c>
      <c r="AD194" s="8">
        <v>1</v>
      </c>
      <c r="AE194" s="8">
        <v>1</v>
      </c>
      <c r="AF194" s="12" t="s">
        <v>173</v>
      </c>
      <c r="AG194" s="12">
        <v>1</v>
      </c>
      <c r="AH194" s="12">
        <v>0</v>
      </c>
      <c r="AI194" s="12">
        <v>2</v>
      </c>
      <c r="AJ194" s="12">
        <v>2</v>
      </c>
      <c r="AK194" s="13">
        <f t="shared" si="205"/>
        <v>1.1447315850505711E-2</v>
      </c>
      <c r="AL194" s="22">
        <f t="shared" si="187"/>
        <v>0.1144731585050571</v>
      </c>
      <c r="AM194" s="7">
        <f t="shared" si="206"/>
        <v>1</v>
      </c>
      <c r="AN194" s="11">
        <f t="shared" si="207"/>
        <v>0</v>
      </c>
      <c r="AO194" s="7">
        <f t="shared" si="208"/>
        <v>1</v>
      </c>
      <c r="AP194" s="7">
        <f t="shared" si="209"/>
        <v>1</v>
      </c>
      <c r="AQ194" s="8">
        <v>1</v>
      </c>
      <c r="AR194" s="12" t="s">
        <v>191</v>
      </c>
      <c r="AS194" s="12">
        <f t="shared" si="210"/>
        <v>1</v>
      </c>
      <c r="AT194" s="12">
        <f t="shared" si="211"/>
        <v>0</v>
      </c>
      <c r="AU194" s="12">
        <f t="shared" si="212"/>
        <v>2</v>
      </c>
      <c r="AV194" s="12">
        <f t="shared" si="213"/>
        <v>2</v>
      </c>
      <c r="AW194" s="12">
        <v>1</v>
      </c>
      <c r="AX194" s="15">
        <f t="shared" si="214"/>
        <v>1.0889023668554447E-2</v>
      </c>
      <c r="AY194" s="22">
        <f t="shared" si="215"/>
        <v>4.3556094674217789E-2</v>
      </c>
      <c r="AZ194" s="1">
        <f t="shared" si="160"/>
        <v>0</v>
      </c>
    </row>
    <row r="195" spans="1:52" ht="239.25" customHeight="1" thickTop="1" thickBot="1" x14ac:dyDescent="0.35">
      <c r="A195" s="103"/>
      <c r="B195" s="61"/>
      <c r="C195" s="63"/>
      <c r="D195" s="5" t="s">
        <v>3</v>
      </c>
      <c r="E195" s="6">
        <v>6</v>
      </c>
      <c r="F195" s="26" t="s">
        <v>118</v>
      </c>
      <c r="G195" s="26" t="s">
        <v>644</v>
      </c>
      <c r="H195" s="88"/>
      <c r="I195" s="26"/>
      <c r="J195" s="27" t="s">
        <v>1089</v>
      </c>
      <c r="K195" s="26" t="s">
        <v>1090</v>
      </c>
      <c r="L195" s="9" t="s">
        <v>26</v>
      </c>
      <c r="M195" s="9"/>
      <c r="N195" s="9"/>
      <c r="O195" s="9"/>
      <c r="P195" s="9"/>
      <c r="Q195" s="9"/>
      <c r="R195" s="7" t="s">
        <v>950</v>
      </c>
      <c r="S195" s="118">
        <v>10</v>
      </c>
      <c r="T195" s="116">
        <v>7</v>
      </c>
      <c r="U195" s="116" t="str">
        <f t="shared" si="158"/>
        <v>0</v>
      </c>
      <c r="V195" s="116">
        <f t="shared" si="159"/>
        <v>0</v>
      </c>
      <c r="W195" s="7" t="s">
        <v>945</v>
      </c>
      <c r="X195" s="10"/>
      <c r="Y195" s="7" t="s">
        <v>951</v>
      </c>
      <c r="Z195" s="7" t="s">
        <v>952</v>
      </c>
      <c r="AA195" s="7" t="s">
        <v>953</v>
      </c>
      <c r="AB195" s="63">
        <v>1</v>
      </c>
      <c r="AC195" s="11">
        <v>0</v>
      </c>
      <c r="AD195" s="63">
        <v>1</v>
      </c>
      <c r="AE195" s="63">
        <v>1</v>
      </c>
      <c r="AF195" s="12" t="s">
        <v>173</v>
      </c>
      <c r="AG195" s="12">
        <v>1</v>
      </c>
      <c r="AH195" s="12">
        <v>0</v>
      </c>
      <c r="AI195" s="12">
        <v>2</v>
      </c>
      <c r="AJ195" s="12">
        <v>3</v>
      </c>
      <c r="AK195" s="13">
        <f t="shared" si="205"/>
        <v>1.0254896296404026E-2</v>
      </c>
      <c r="AL195" s="22">
        <f t="shared" si="187"/>
        <v>0.10254896296404026</v>
      </c>
      <c r="AM195" s="7">
        <f t="shared" si="206"/>
        <v>1</v>
      </c>
      <c r="AN195" s="11">
        <f t="shared" si="207"/>
        <v>0</v>
      </c>
      <c r="AO195" s="7">
        <f>+AD195</f>
        <v>1</v>
      </c>
      <c r="AP195" s="7">
        <f t="shared" si="209"/>
        <v>1</v>
      </c>
      <c r="AQ195" s="63">
        <v>1</v>
      </c>
      <c r="AR195" s="12" t="s">
        <v>180</v>
      </c>
      <c r="AS195" s="12">
        <f t="shared" si="210"/>
        <v>1</v>
      </c>
      <c r="AT195" s="12">
        <f t="shared" si="211"/>
        <v>0</v>
      </c>
      <c r="AU195" s="12">
        <f t="shared" si="212"/>
        <v>2</v>
      </c>
      <c r="AV195" s="12">
        <f t="shared" si="213"/>
        <v>3</v>
      </c>
      <c r="AW195" s="12">
        <v>2</v>
      </c>
      <c r="AX195" s="15">
        <f t="shared" si="214"/>
        <v>9.279013887064742E-3</v>
      </c>
      <c r="AY195" s="22">
        <f t="shared" si="215"/>
        <v>6.4953097209453192E-2</v>
      </c>
      <c r="AZ195" s="1">
        <f t="shared" si="160"/>
        <v>0</v>
      </c>
    </row>
    <row r="196" spans="1:52" ht="239.25" customHeight="1" thickTop="1" thickBot="1" x14ac:dyDescent="0.35">
      <c r="A196" s="103"/>
      <c r="B196" s="61"/>
      <c r="C196" s="63"/>
      <c r="D196" s="5" t="s">
        <v>3</v>
      </c>
      <c r="E196" s="6">
        <v>6</v>
      </c>
      <c r="F196" s="26" t="s">
        <v>118</v>
      </c>
      <c r="G196" s="26" t="s">
        <v>1096</v>
      </c>
      <c r="H196" s="88"/>
      <c r="I196" s="26"/>
      <c r="J196" s="27" t="s">
        <v>1091</v>
      </c>
      <c r="K196" s="26" t="s">
        <v>645</v>
      </c>
      <c r="L196" s="26" t="s">
        <v>1231</v>
      </c>
      <c r="M196" s="26"/>
      <c r="N196" s="26"/>
      <c r="O196" s="26"/>
      <c r="P196" s="26"/>
      <c r="Q196" s="26"/>
      <c r="R196" s="26" t="s">
        <v>650</v>
      </c>
      <c r="S196" s="115">
        <v>10</v>
      </c>
      <c r="T196" s="117">
        <v>25</v>
      </c>
      <c r="U196" s="116" t="str">
        <f t="shared" si="158"/>
        <v>0</v>
      </c>
      <c r="V196" s="116">
        <f t="shared" si="159"/>
        <v>0</v>
      </c>
      <c r="W196" s="26" t="s">
        <v>646</v>
      </c>
      <c r="X196" s="10"/>
      <c r="Y196" s="26" t="s">
        <v>647</v>
      </c>
      <c r="Z196" s="26" t="s">
        <v>648</v>
      </c>
      <c r="AA196" s="11"/>
      <c r="AB196" s="8">
        <v>1</v>
      </c>
      <c r="AC196" s="11">
        <v>0</v>
      </c>
      <c r="AD196" s="8">
        <v>1</v>
      </c>
      <c r="AE196" s="8">
        <v>1</v>
      </c>
      <c r="AF196" s="12" t="s">
        <v>173</v>
      </c>
      <c r="AG196" s="12">
        <v>1</v>
      </c>
      <c r="AH196" s="12">
        <v>0</v>
      </c>
      <c r="AI196" s="12">
        <v>1</v>
      </c>
      <c r="AJ196" s="12">
        <v>1</v>
      </c>
      <c r="AK196" s="13">
        <f t="shared" ref="AK196:AK198" si="216">1/EXP(AB$4*AG196)^3*1/EXP(AC$4*AH196)^1.9*1/EXP(AD$4*AI196)^1.4*1/EXP(AE$4*AJ196)^1.1</f>
        <v>2.5732512726359943E-2</v>
      </c>
      <c r="AL196" s="22">
        <f t="shared" si="187"/>
        <v>0.25732512726359946</v>
      </c>
      <c r="AM196" s="7">
        <f t="shared" ref="AM196:AM198" si="217">+AB196</f>
        <v>1</v>
      </c>
      <c r="AN196" s="11">
        <f t="shared" ref="AN196:AN198" si="218">+AC196</f>
        <v>0</v>
      </c>
      <c r="AO196" s="7">
        <f t="shared" ref="AO196:AO197" si="219">+AD196</f>
        <v>1</v>
      </c>
      <c r="AP196" s="7">
        <f t="shared" ref="AP196:AP198" si="220">+AE196</f>
        <v>1</v>
      </c>
      <c r="AQ196" s="11">
        <v>0</v>
      </c>
      <c r="AR196" s="12" t="s">
        <v>191</v>
      </c>
      <c r="AS196" s="12">
        <f t="shared" ref="AS196:AS198" si="221">AG196</f>
        <v>1</v>
      </c>
      <c r="AT196" s="12">
        <f t="shared" ref="AT196:AT198" si="222">AH196</f>
        <v>0</v>
      </c>
      <c r="AU196" s="12">
        <f t="shared" ref="AU196:AU198" si="223">AI196</f>
        <v>1</v>
      </c>
      <c r="AV196" s="12">
        <f t="shared" ref="AV196:AV198" si="224">AJ196</f>
        <v>1</v>
      </c>
      <c r="AW196" s="12">
        <v>0</v>
      </c>
      <c r="AX196" s="15">
        <f t="shared" ref="AX196:AX198" si="225">1/EXP(AM$4*AS196)^3*1/EXP(AN$4*AT196)^1.9*1/EXP(AO$4*AU196)^1.4*1/EXP(AP$4*AV196)^1.1*1/EXP(AQ$4*AW196)^1</f>
        <v>2.5732512726359943E-2</v>
      </c>
      <c r="AY196" s="22">
        <f t="shared" ref="AY196:AY198" si="226">AX196*T196</f>
        <v>0.64331281815899855</v>
      </c>
      <c r="AZ196" s="1">
        <f t="shared" si="160"/>
        <v>0</v>
      </c>
    </row>
    <row r="197" spans="1:52" ht="239.25" customHeight="1" thickTop="1" thickBot="1" x14ac:dyDescent="0.35">
      <c r="A197" s="103"/>
      <c r="B197" s="61"/>
      <c r="C197" s="63"/>
      <c r="D197" s="5" t="s">
        <v>3</v>
      </c>
      <c r="E197" s="6">
        <v>6</v>
      </c>
      <c r="F197" s="26" t="s">
        <v>118</v>
      </c>
      <c r="G197" s="26" t="s">
        <v>1096</v>
      </c>
      <c r="H197" s="88"/>
      <c r="I197" s="26"/>
      <c r="J197" s="27" t="s">
        <v>1091</v>
      </c>
      <c r="K197" s="26" t="s">
        <v>1234</v>
      </c>
      <c r="L197" s="26" t="s">
        <v>1231</v>
      </c>
      <c r="M197" s="26"/>
      <c r="N197" s="26"/>
      <c r="O197" s="26"/>
      <c r="P197" s="26"/>
      <c r="Q197" s="26"/>
      <c r="R197" s="26" t="s">
        <v>652</v>
      </c>
      <c r="S197" s="115">
        <v>10</v>
      </c>
      <c r="T197" s="117">
        <v>4</v>
      </c>
      <c r="U197" s="116" t="str">
        <f t="shared" si="158"/>
        <v>0</v>
      </c>
      <c r="V197" s="116">
        <f t="shared" si="159"/>
        <v>0</v>
      </c>
      <c r="W197" s="26" t="s">
        <v>653</v>
      </c>
      <c r="X197" s="10"/>
      <c r="Y197" s="26" t="s">
        <v>654</v>
      </c>
      <c r="Z197" s="26" t="s">
        <v>655</v>
      </c>
      <c r="AA197" s="7" t="s">
        <v>656</v>
      </c>
      <c r="AB197" s="8">
        <v>1</v>
      </c>
      <c r="AC197" s="11">
        <v>0</v>
      </c>
      <c r="AD197" s="8">
        <v>1</v>
      </c>
      <c r="AE197" s="8">
        <v>1</v>
      </c>
      <c r="AF197" s="12" t="s">
        <v>173</v>
      </c>
      <c r="AG197" s="12">
        <v>1</v>
      </c>
      <c r="AH197" s="12">
        <v>0</v>
      </c>
      <c r="AI197" s="12">
        <v>2</v>
      </c>
      <c r="AJ197" s="12">
        <v>2</v>
      </c>
      <c r="AK197" s="13">
        <f t="shared" si="216"/>
        <v>1.1447315850505711E-2</v>
      </c>
      <c r="AL197" s="22">
        <f t="shared" si="187"/>
        <v>0.1144731585050571</v>
      </c>
      <c r="AM197" s="7">
        <f t="shared" si="217"/>
        <v>1</v>
      </c>
      <c r="AN197" s="11">
        <f t="shared" si="218"/>
        <v>0</v>
      </c>
      <c r="AO197" s="7">
        <f t="shared" si="219"/>
        <v>1</v>
      </c>
      <c r="AP197" s="7">
        <f t="shared" si="220"/>
        <v>1</v>
      </c>
      <c r="AQ197" s="8">
        <v>1</v>
      </c>
      <c r="AR197" s="12" t="s">
        <v>191</v>
      </c>
      <c r="AS197" s="12">
        <f t="shared" si="221"/>
        <v>1</v>
      </c>
      <c r="AT197" s="12">
        <f t="shared" si="222"/>
        <v>0</v>
      </c>
      <c r="AU197" s="12">
        <f t="shared" si="223"/>
        <v>2</v>
      </c>
      <c r="AV197" s="12">
        <f t="shared" si="224"/>
        <v>2</v>
      </c>
      <c r="AW197" s="12">
        <v>1</v>
      </c>
      <c r="AX197" s="15">
        <f t="shared" si="225"/>
        <v>1.0889023668554447E-2</v>
      </c>
      <c r="AY197" s="22">
        <f t="shared" si="226"/>
        <v>4.3556094674217789E-2</v>
      </c>
      <c r="AZ197" s="1">
        <f t="shared" si="160"/>
        <v>0</v>
      </c>
    </row>
    <row r="198" spans="1:52" ht="239.25" customHeight="1" thickTop="1" thickBot="1" x14ac:dyDescent="0.35">
      <c r="A198" s="103"/>
      <c r="B198" s="61"/>
      <c r="C198" s="63"/>
      <c r="D198" s="5" t="s">
        <v>3</v>
      </c>
      <c r="E198" s="6">
        <v>6</v>
      </c>
      <c r="F198" s="26" t="s">
        <v>118</v>
      </c>
      <c r="G198" s="26" t="s">
        <v>1096</v>
      </c>
      <c r="H198" s="88"/>
      <c r="I198" s="26"/>
      <c r="J198" s="27" t="s">
        <v>1091</v>
      </c>
      <c r="K198" s="26" t="s">
        <v>1090</v>
      </c>
      <c r="L198" s="9" t="s">
        <v>26</v>
      </c>
      <c r="M198" s="9"/>
      <c r="N198" s="9"/>
      <c r="O198" s="9"/>
      <c r="P198" s="9"/>
      <c r="Q198" s="9"/>
      <c r="R198" s="7" t="s">
        <v>950</v>
      </c>
      <c r="S198" s="118">
        <v>10</v>
      </c>
      <c r="T198" s="116">
        <v>7</v>
      </c>
      <c r="U198" s="116" t="str">
        <f t="shared" ref="U198:U261" si="227">+IF(O198=0,"0",IF(O198=1,"1",IF(O198=1,"3",IF(O198=2,"3",IF(O198=3,"3",IF(O198=4,"3",IF(O198&gt;4,"6")))))))</f>
        <v>0</v>
      </c>
      <c r="V198" s="116">
        <f t="shared" ref="V198:V261" si="228">+U198*T198*S198</f>
        <v>0</v>
      </c>
      <c r="W198" s="7" t="s">
        <v>945</v>
      </c>
      <c r="X198" s="10"/>
      <c r="Y198" s="7" t="s">
        <v>951</v>
      </c>
      <c r="Z198" s="7" t="s">
        <v>952</v>
      </c>
      <c r="AA198" s="7" t="s">
        <v>953</v>
      </c>
      <c r="AB198" s="63">
        <v>1</v>
      </c>
      <c r="AC198" s="11">
        <v>0</v>
      </c>
      <c r="AD198" s="63">
        <v>1</v>
      </c>
      <c r="AE198" s="63">
        <v>1</v>
      </c>
      <c r="AF198" s="12" t="s">
        <v>173</v>
      </c>
      <c r="AG198" s="12">
        <v>1</v>
      </c>
      <c r="AH198" s="12">
        <v>0</v>
      </c>
      <c r="AI198" s="12">
        <v>2</v>
      </c>
      <c r="AJ198" s="12">
        <v>3</v>
      </c>
      <c r="AK198" s="13">
        <f t="shared" si="216"/>
        <v>1.0254896296404026E-2</v>
      </c>
      <c r="AL198" s="22">
        <f t="shared" si="187"/>
        <v>0.10254896296404026</v>
      </c>
      <c r="AM198" s="7">
        <f t="shared" si="217"/>
        <v>1</v>
      </c>
      <c r="AN198" s="11">
        <f t="shared" si="218"/>
        <v>0</v>
      </c>
      <c r="AO198" s="7">
        <f>+AD198</f>
        <v>1</v>
      </c>
      <c r="AP198" s="7">
        <f t="shared" si="220"/>
        <v>1</v>
      </c>
      <c r="AQ198" s="63">
        <v>1</v>
      </c>
      <c r="AR198" s="12" t="s">
        <v>180</v>
      </c>
      <c r="AS198" s="12">
        <f t="shared" si="221"/>
        <v>1</v>
      </c>
      <c r="AT198" s="12">
        <f t="shared" si="222"/>
        <v>0</v>
      </c>
      <c r="AU198" s="12">
        <f t="shared" si="223"/>
        <v>2</v>
      </c>
      <c r="AV198" s="12">
        <f t="shared" si="224"/>
        <v>3</v>
      </c>
      <c r="AW198" s="12">
        <v>2</v>
      </c>
      <c r="AX198" s="15">
        <f t="shared" si="225"/>
        <v>9.279013887064742E-3</v>
      </c>
      <c r="AY198" s="22">
        <f t="shared" si="226"/>
        <v>6.4953097209453192E-2</v>
      </c>
      <c r="AZ198" s="1">
        <f t="shared" ref="AZ198:AZ261" si="229">AY198*AL198*U198</f>
        <v>0</v>
      </c>
    </row>
    <row r="199" spans="1:52" ht="239.25" customHeight="1" thickTop="1" thickBot="1" x14ac:dyDescent="0.35">
      <c r="A199" s="103"/>
      <c r="B199" s="61"/>
      <c r="C199" s="63"/>
      <c r="D199" s="5" t="s">
        <v>3</v>
      </c>
      <c r="E199" s="6">
        <v>6</v>
      </c>
      <c r="F199" s="26" t="s">
        <v>118</v>
      </c>
      <c r="G199" s="26" t="s">
        <v>1096</v>
      </c>
      <c r="H199" s="88"/>
      <c r="I199" s="26"/>
      <c r="J199" s="27" t="s">
        <v>1091</v>
      </c>
      <c r="K199" s="26" t="s">
        <v>1094</v>
      </c>
      <c r="L199" s="9" t="s">
        <v>1093</v>
      </c>
      <c r="M199" s="9"/>
      <c r="N199" s="9"/>
      <c r="O199" s="9"/>
      <c r="P199" s="9"/>
      <c r="Q199" s="9"/>
      <c r="R199" s="7" t="s">
        <v>1092</v>
      </c>
      <c r="S199" s="118">
        <v>10</v>
      </c>
      <c r="T199" s="116">
        <v>7</v>
      </c>
      <c r="U199" s="116" t="str">
        <f t="shared" si="227"/>
        <v>0</v>
      </c>
      <c r="V199" s="116">
        <f t="shared" si="228"/>
        <v>0</v>
      </c>
      <c r="W199" s="7" t="s">
        <v>1095</v>
      </c>
      <c r="X199" s="10"/>
      <c r="Y199" s="7" t="s">
        <v>72</v>
      </c>
      <c r="Z199" s="7" t="s">
        <v>186</v>
      </c>
      <c r="AA199" s="7"/>
      <c r="AB199" s="63">
        <v>1</v>
      </c>
      <c r="AC199" s="11">
        <v>0</v>
      </c>
      <c r="AD199" s="63">
        <v>1</v>
      </c>
      <c r="AE199" s="63">
        <v>1</v>
      </c>
      <c r="AF199" s="12" t="s">
        <v>173</v>
      </c>
      <c r="AG199" s="12">
        <v>1</v>
      </c>
      <c r="AH199" s="12">
        <v>0</v>
      </c>
      <c r="AI199" s="12">
        <v>2</v>
      </c>
      <c r="AJ199" s="12">
        <v>2</v>
      </c>
      <c r="AK199" s="13">
        <f t="shared" ref="AK199:AK202" si="230">1/EXP(AB$4*AG199)^3*1/EXP(AC$4*AH199)^1.9*1/EXP(AD$4*AI199)^1.4*1/EXP(AE$4*AJ199)^1.1</f>
        <v>1.1447315850505711E-2</v>
      </c>
      <c r="AL199" s="22">
        <f t="shared" si="187"/>
        <v>0.1144731585050571</v>
      </c>
      <c r="AM199" s="7">
        <f t="shared" ref="AM199:AM202" si="231">+AB199</f>
        <v>1</v>
      </c>
      <c r="AN199" s="11">
        <f t="shared" ref="AN199:AN202" si="232">+AC199</f>
        <v>0</v>
      </c>
      <c r="AO199" s="7">
        <f>+AD199</f>
        <v>1</v>
      </c>
      <c r="AP199" s="7">
        <f t="shared" ref="AP199:AP202" si="233">+AE199</f>
        <v>1</v>
      </c>
      <c r="AQ199" s="63">
        <v>1</v>
      </c>
      <c r="AR199" s="12" t="s">
        <v>180</v>
      </c>
      <c r="AS199" s="12">
        <f t="shared" ref="AS199:AS202" si="234">AG199</f>
        <v>1</v>
      </c>
      <c r="AT199" s="12">
        <f t="shared" ref="AT199:AT202" si="235">AH199</f>
        <v>0</v>
      </c>
      <c r="AU199" s="12">
        <f t="shared" ref="AU199:AU202" si="236">AI199</f>
        <v>2</v>
      </c>
      <c r="AV199" s="12">
        <f t="shared" ref="AV199:AV202" si="237">AJ199</f>
        <v>2</v>
      </c>
      <c r="AW199" s="12">
        <v>4</v>
      </c>
      <c r="AX199" s="15">
        <f t="shared" ref="AX199:AX202" si="238">1/EXP(AM$4*AS199)^3*1/EXP(AN$4*AT199)^1.9*1/EXP(AO$4*AU199)^1.4*1/EXP(AP$4*AV199)^1.1*1/EXP(AQ$4*AW199)^1</f>
        <v>9.3722695270060594E-3</v>
      </c>
      <c r="AY199" s="22">
        <f t="shared" ref="AY199:AY202" si="239">AX199*T199</f>
        <v>6.5605886689042409E-2</v>
      </c>
      <c r="AZ199" s="1">
        <f t="shared" si="229"/>
        <v>0</v>
      </c>
    </row>
    <row r="200" spans="1:52" ht="290.25" customHeight="1" thickTop="1" thickBot="1" x14ac:dyDescent="0.35">
      <c r="A200" s="103"/>
      <c r="B200" s="81"/>
      <c r="C200" s="79"/>
      <c r="D200" s="5" t="s">
        <v>3</v>
      </c>
      <c r="E200" s="6">
        <v>6</v>
      </c>
      <c r="F200" s="26" t="s">
        <v>118</v>
      </c>
      <c r="G200" s="26" t="s">
        <v>1096</v>
      </c>
      <c r="H200" s="88"/>
      <c r="I200" s="26"/>
      <c r="J200" s="27" t="s">
        <v>1091</v>
      </c>
      <c r="K200" s="26" t="s">
        <v>703</v>
      </c>
      <c r="L200" s="26" t="s">
        <v>1231</v>
      </c>
      <c r="M200" s="26"/>
      <c r="N200" s="26"/>
      <c r="O200" s="26"/>
      <c r="P200" s="26"/>
      <c r="Q200" s="26"/>
      <c r="R200" s="7" t="s">
        <v>1252</v>
      </c>
      <c r="S200" s="118">
        <v>10</v>
      </c>
      <c r="T200" s="116">
        <v>25</v>
      </c>
      <c r="U200" s="116" t="str">
        <f t="shared" si="227"/>
        <v>0</v>
      </c>
      <c r="V200" s="116">
        <f t="shared" si="228"/>
        <v>0</v>
      </c>
      <c r="W200" s="10"/>
      <c r="X200" s="10"/>
      <c r="Y200" s="7" t="s">
        <v>1250</v>
      </c>
      <c r="Z200" s="7" t="s">
        <v>1239</v>
      </c>
      <c r="AA200" s="7" t="s">
        <v>1238</v>
      </c>
      <c r="AB200" s="11">
        <v>0</v>
      </c>
      <c r="AC200" s="11">
        <v>0</v>
      </c>
      <c r="AD200" s="79">
        <v>1</v>
      </c>
      <c r="AE200" s="79">
        <v>1</v>
      </c>
      <c r="AF200" s="12" t="s">
        <v>174</v>
      </c>
      <c r="AG200" s="12">
        <v>0</v>
      </c>
      <c r="AH200" s="12">
        <v>0</v>
      </c>
      <c r="AI200" s="12">
        <v>3</v>
      </c>
      <c r="AJ200" s="12">
        <v>5</v>
      </c>
      <c r="AK200" s="13">
        <f t="shared" ref="AK200" si="240">1/EXP(AB$4*AG200)^3*1/EXP(AC$4*AH200)^1.9*1/EXP(AD$4*AI200)^1.4*1/EXP(AE$4*AJ200)^1.1</f>
        <v>7.065121306042961E-2</v>
      </c>
      <c r="AL200" s="22">
        <f t="shared" si="187"/>
        <v>0.70651213060429607</v>
      </c>
      <c r="AM200" s="7">
        <f t="shared" ref="AM200" si="241">+AB200</f>
        <v>0</v>
      </c>
      <c r="AN200" s="11">
        <f t="shared" ref="AN200" si="242">+AC200</f>
        <v>0</v>
      </c>
      <c r="AO200" s="7">
        <f>+AD200</f>
        <v>1</v>
      </c>
      <c r="AP200" s="7">
        <f t="shared" ref="AP200" si="243">+AE200</f>
        <v>1</v>
      </c>
      <c r="AQ200" s="79">
        <v>1</v>
      </c>
      <c r="AR200" s="12" t="s">
        <v>180</v>
      </c>
      <c r="AS200" s="12">
        <f t="shared" ref="AS200" si="244">AG200</f>
        <v>0</v>
      </c>
      <c r="AT200" s="12">
        <f t="shared" ref="AT200" si="245">AH200</f>
        <v>0</v>
      </c>
      <c r="AU200" s="12">
        <f t="shared" ref="AU200" si="246">AI200</f>
        <v>3</v>
      </c>
      <c r="AV200" s="12">
        <f t="shared" ref="AV200" si="247">AJ200</f>
        <v>5</v>
      </c>
      <c r="AW200" s="12">
        <v>1</v>
      </c>
      <c r="AX200" s="15">
        <f t="shared" ref="AX200" si="248">1/EXP(AM$4*AS200)^3*1/EXP(AN$4*AT200)^1.9*1/EXP(AO$4*AU200)^1.4*1/EXP(AP$4*AV200)^1.1*1/EXP(AQ$4*AW200)^1</f>
        <v>6.7205512739749784E-2</v>
      </c>
      <c r="AY200" s="22">
        <f t="shared" ref="AY200" si="249">AX200*T200</f>
        <v>1.6801378184937446</v>
      </c>
      <c r="AZ200" s="1">
        <f t="shared" si="229"/>
        <v>0</v>
      </c>
    </row>
    <row r="201" spans="1:52" ht="239.25" customHeight="1" thickTop="1" thickBot="1" x14ac:dyDescent="0.35">
      <c r="A201" s="103"/>
      <c r="B201" s="61"/>
      <c r="C201" s="63"/>
      <c r="D201" s="5" t="s">
        <v>3</v>
      </c>
      <c r="E201" s="6">
        <v>6</v>
      </c>
      <c r="F201" s="26" t="s">
        <v>118</v>
      </c>
      <c r="G201" s="26" t="s">
        <v>1223</v>
      </c>
      <c r="H201" s="88"/>
      <c r="I201" s="26"/>
      <c r="J201" s="27" t="s">
        <v>1222</v>
      </c>
      <c r="K201" s="26" t="s">
        <v>645</v>
      </c>
      <c r="L201" s="26" t="s">
        <v>1231</v>
      </c>
      <c r="M201" s="26"/>
      <c r="N201" s="26"/>
      <c r="O201" s="26"/>
      <c r="P201" s="26"/>
      <c r="Q201" s="26"/>
      <c r="R201" s="26" t="s">
        <v>650</v>
      </c>
      <c r="S201" s="115">
        <v>10</v>
      </c>
      <c r="T201" s="117">
        <v>25</v>
      </c>
      <c r="U201" s="116" t="str">
        <f t="shared" si="227"/>
        <v>0</v>
      </c>
      <c r="V201" s="116">
        <f t="shared" si="228"/>
        <v>0</v>
      </c>
      <c r="W201" s="26" t="s">
        <v>646</v>
      </c>
      <c r="X201" s="10"/>
      <c r="Y201" s="26" t="s">
        <v>1232</v>
      </c>
      <c r="Z201" s="26" t="s">
        <v>648</v>
      </c>
      <c r="AA201" s="11"/>
      <c r="AB201" s="8">
        <v>1</v>
      </c>
      <c r="AC201" s="11">
        <v>0</v>
      </c>
      <c r="AD201" s="8">
        <v>1</v>
      </c>
      <c r="AE201" s="8">
        <v>1</v>
      </c>
      <c r="AF201" s="12" t="s">
        <v>173</v>
      </c>
      <c r="AG201" s="12">
        <v>1</v>
      </c>
      <c r="AH201" s="12">
        <v>0</v>
      </c>
      <c r="AI201" s="12">
        <v>2</v>
      </c>
      <c r="AJ201" s="12">
        <v>1</v>
      </c>
      <c r="AK201" s="13">
        <f t="shared" si="230"/>
        <v>1.2778387649535766E-2</v>
      </c>
      <c r="AL201" s="22">
        <f t="shared" si="187"/>
        <v>0.12778387649535766</v>
      </c>
      <c r="AM201" s="7">
        <f t="shared" si="231"/>
        <v>1</v>
      </c>
      <c r="AN201" s="11">
        <f t="shared" si="232"/>
        <v>0</v>
      </c>
      <c r="AO201" s="7">
        <f t="shared" ref="AO201:AO202" si="250">+AD201</f>
        <v>1</v>
      </c>
      <c r="AP201" s="7">
        <f t="shared" si="233"/>
        <v>1</v>
      </c>
      <c r="AQ201" s="11">
        <v>0</v>
      </c>
      <c r="AR201" s="12" t="s">
        <v>191</v>
      </c>
      <c r="AS201" s="12">
        <f t="shared" si="234"/>
        <v>1</v>
      </c>
      <c r="AT201" s="12">
        <f t="shared" si="235"/>
        <v>0</v>
      </c>
      <c r="AU201" s="12">
        <f t="shared" si="236"/>
        <v>2</v>
      </c>
      <c r="AV201" s="12">
        <f t="shared" si="237"/>
        <v>1</v>
      </c>
      <c r="AW201" s="12">
        <v>0</v>
      </c>
      <c r="AX201" s="15">
        <f t="shared" si="238"/>
        <v>1.2778387649535766E-2</v>
      </c>
      <c r="AY201" s="22">
        <f t="shared" si="239"/>
        <v>0.31945969123839413</v>
      </c>
      <c r="AZ201" s="1">
        <f t="shared" si="229"/>
        <v>0</v>
      </c>
    </row>
    <row r="202" spans="1:52" ht="239.25" customHeight="1" thickTop="1" thickBot="1" x14ac:dyDescent="0.35">
      <c r="A202" s="103"/>
      <c r="B202" s="61"/>
      <c r="C202" s="63"/>
      <c r="D202" s="5" t="s">
        <v>3</v>
      </c>
      <c r="E202" s="6">
        <v>6</v>
      </c>
      <c r="F202" s="26" t="s">
        <v>118</v>
      </c>
      <c r="G202" s="26" t="s">
        <v>1223</v>
      </c>
      <c r="H202" s="88"/>
      <c r="I202" s="26"/>
      <c r="J202" s="27" t="s">
        <v>1222</v>
      </c>
      <c r="K202" s="26" t="s">
        <v>1233</v>
      </c>
      <c r="L202" s="26" t="s">
        <v>1230</v>
      </c>
      <c r="M202" s="26"/>
      <c r="N202" s="26"/>
      <c r="O202" s="26"/>
      <c r="P202" s="26"/>
      <c r="Q202" s="26"/>
      <c r="R202" s="26" t="s">
        <v>652</v>
      </c>
      <c r="S202" s="115">
        <v>10</v>
      </c>
      <c r="T202" s="117">
        <v>4</v>
      </c>
      <c r="U202" s="116" t="str">
        <f t="shared" si="227"/>
        <v>0</v>
      </c>
      <c r="V202" s="116">
        <f t="shared" si="228"/>
        <v>0</v>
      </c>
      <c r="W202" s="26" t="s">
        <v>653</v>
      </c>
      <c r="X202" s="10"/>
      <c r="Y202" s="26" t="s">
        <v>654</v>
      </c>
      <c r="Z202" s="26" t="s">
        <v>655</v>
      </c>
      <c r="AA202" s="7" t="s">
        <v>656</v>
      </c>
      <c r="AB202" s="8">
        <v>1</v>
      </c>
      <c r="AC202" s="11">
        <v>0</v>
      </c>
      <c r="AD202" s="8">
        <v>1</v>
      </c>
      <c r="AE202" s="8">
        <v>1</v>
      </c>
      <c r="AF202" s="12" t="s">
        <v>173</v>
      </c>
      <c r="AG202" s="12">
        <v>1</v>
      </c>
      <c r="AH202" s="12">
        <v>0</v>
      </c>
      <c r="AI202" s="12">
        <v>2</v>
      </c>
      <c r="AJ202" s="12">
        <v>2</v>
      </c>
      <c r="AK202" s="13">
        <f t="shared" si="230"/>
        <v>1.1447315850505711E-2</v>
      </c>
      <c r="AL202" s="22">
        <f t="shared" si="187"/>
        <v>0.1144731585050571</v>
      </c>
      <c r="AM202" s="7">
        <f t="shared" si="231"/>
        <v>1</v>
      </c>
      <c r="AN202" s="11">
        <f t="shared" si="232"/>
        <v>0</v>
      </c>
      <c r="AO202" s="7">
        <f t="shared" si="250"/>
        <v>1</v>
      </c>
      <c r="AP202" s="7">
        <f t="shared" si="233"/>
        <v>1</v>
      </c>
      <c r="AQ202" s="8">
        <v>1</v>
      </c>
      <c r="AR202" s="12" t="s">
        <v>191</v>
      </c>
      <c r="AS202" s="12">
        <f t="shared" si="234"/>
        <v>1</v>
      </c>
      <c r="AT202" s="12">
        <f t="shared" si="235"/>
        <v>0</v>
      </c>
      <c r="AU202" s="12">
        <f t="shared" si="236"/>
        <v>2</v>
      </c>
      <c r="AV202" s="12">
        <f t="shared" si="237"/>
        <v>2</v>
      </c>
      <c r="AW202" s="12">
        <v>1</v>
      </c>
      <c r="AX202" s="15">
        <f t="shared" si="238"/>
        <v>1.0889023668554447E-2</v>
      </c>
      <c r="AY202" s="22">
        <f t="shared" si="239"/>
        <v>4.3556094674217789E-2</v>
      </c>
      <c r="AZ202" s="1">
        <f t="shared" si="229"/>
        <v>0</v>
      </c>
    </row>
    <row r="203" spans="1:52" ht="239.25" customHeight="1" thickTop="1" thickBot="1" x14ac:dyDescent="0.35">
      <c r="A203" s="103"/>
      <c r="B203" s="81"/>
      <c r="C203" s="79"/>
      <c r="D203" s="5" t="s">
        <v>3</v>
      </c>
      <c r="E203" s="6">
        <v>6</v>
      </c>
      <c r="F203" s="26" t="s">
        <v>118</v>
      </c>
      <c r="G203" s="26" t="s">
        <v>1223</v>
      </c>
      <c r="H203" s="88"/>
      <c r="I203" s="26"/>
      <c r="J203" s="27" t="s">
        <v>1222</v>
      </c>
      <c r="K203" s="26" t="s">
        <v>1224</v>
      </c>
      <c r="L203" s="26" t="s">
        <v>1230</v>
      </c>
      <c r="M203" s="26"/>
      <c r="N203" s="26"/>
      <c r="O203" s="26"/>
      <c r="P203" s="26"/>
      <c r="Q203" s="26"/>
      <c r="R203" s="26" t="s">
        <v>1225</v>
      </c>
      <c r="S203" s="115">
        <v>10</v>
      </c>
      <c r="T203" s="117">
        <v>4</v>
      </c>
      <c r="U203" s="116" t="str">
        <f t="shared" si="227"/>
        <v>0</v>
      </c>
      <c r="V203" s="116">
        <f t="shared" si="228"/>
        <v>0</v>
      </c>
      <c r="W203" s="26" t="s">
        <v>1226</v>
      </c>
      <c r="X203" s="10"/>
      <c r="Y203" s="26" t="s">
        <v>1227</v>
      </c>
      <c r="Z203" s="26" t="s">
        <v>1228</v>
      </c>
      <c r="AA203" s="7" t="s">
        <v>1229</v>
      </c>
      <c r="AB203" s="8">
        <v>1</v>
      </c>
      <c r="AC203" s="11">
        <v>0</v>
      </c>
      <c r="AD203" s="8">
        <v>1</v>
      </c>
      <c r="AE203" s="8">
        <v>1</v>
      </c>
      <c r="AF203" s="12" t="s">
        <v>173</v>
      </c>
      <c r="AG203" s="12">
        <v>1</v>
      </c>
      <c r="AH203" s="12">
        <v>0</v>
      </c>
      <c r="AI203" s="12">
        <v>3</v>
      </c>
      <c r="AJ203" s="12">
        <v>3</v>
      </c>
      <c r="AK203" s="13">
        <f t="shared" ref="AK203:AK204" si="251">1/EXP(AB$4*AG203)^3*1/EXP(AC$4*AH203)^1.9*1/EXP(AD$4*AI203)^1.4*1/EXP(AE$4*AJ203)^1.1</f>
        <v>5.0924307926991956E-3</v>
      </c>
      <c r="AL203" s="22">
        <f t="shared" si="187"/>
        <v>5.0924307926991957E-2</v>
      </c>
      <c r="AM203" s="7">
        <f t="shared" ref="AM203:AM204" si="252">+AB203</f>
        <v>1</v>
      </c>
      <c r="AN203" s="11">
        <f t="shared" ref="AN203:AN204" si="253">+AC203</f>
        <v>0</v>
      </c>
      <c r="AO203" s="7">
        <f t="shared" ref="AO203" si="254">+AD203</f>
        <v>1</v>
      </c>
      <c r="AP203" s="7">
        <f t="shared" ref="AP203:AP204" si="255">+AE203</f>
        <v>1</v>
      </c>
      <c r="AQ203" s="8">
        <v>1</v>
      </c>
      <c r="AR203" s="12" t="s">
        <v>191</v>
      </c>
      <c r="AS203" s="12">
        <f t="shared" ref="AS203:AS204" si="256">AG203</f>
        <v>1</v>
      </c>
      <c r="AT203" s="12">
        <f t="shared" ref="AT203:AT204" si="257">AH203</f>
        <v>0</v>
      </c>
      <c r="AU203" s="12">
        <f t="shared" ref="AU203:AU204" si="258">AI203</f>
        <v>3</v>
      </c>
      <c r="AV203" s="12">
        <f t="shared" ref="AV203:AV204" si="259">AJ203</f>
        <v>3</v>
      </c>
      <c r="AW203" s="12">
        <v>3</v>
      </c>
      <c r="AX203" s="15">
        <f t="shared" ref="AX203:AX204" si="260">1/EXP(AM$4*AS203)^3*1/EXP(AN$4*AT203)^1.9*1/EXP(AO$4*AU203)^1.4*1/EXP(AP$4*AV203)^1.1*1/EXP(AQ$4*AW203)^1</f>
        <v>4.3830958026687778E-3</v>
      </c>
      <c r="AY203" s="22">
        <f t="shared" ref="AY203:AY204" si="261">AX203*T203</f>
        <v>1.7532383210675111E-2</v>
      </c>
      <c r="AZ203" s="1">
        <f t="shared" si="229"/>
        <v>0</v>
      </c>
    </row>
    <row r="204" spans="1:52" ht="239.25" customHeight="1" thickTop="1" thickBot="1" x14ac:dyDescent="0.35">
      <c r="A204" s="103"/>
      <c r="B204" s="81"/>
      <c r="C204" s="79"/>
      <c r="D204" s="5" t="s">
        <v>3</v>
      </c>
      <c r="E204" s="6">
        <v>6</v>
      </c>
      <c r="F204" s="26" t="s">
        <v>118</v>
      </c>
      <c r="G204" s="26" t="s">
        <v>1223</v>
      </c>
      <c r="H204" s="88"/>
      <c r="I204" s="26"/>
      <c r="J204" s="27" t="s">
        <v>1222</v>
      </c>
      <c r="K204" s="26" t="s">
        <v>1253</v>
      </c>
      <c r="L204" s="26" t="s">
        <v>1231</v>
      </c>
      <c r="M204" s="26"/>
      <c r="N204" s="26"/>
      <c r="O204" s="26"/>
      <c r="P204" s="26"/>
      <c r="Q204" s="26"/>
      <c r="R204" s="7" t="s">
        <v>1235</v>
      </c>
      <c r="S204" s="118">
        <v>10</v>
      </c>
      <c r="T204" s="116">
        <v>25</v>
      </c>
      <c r="U204" s="116" t="str">
        <f t="shared" si="227"/>
        <v>0</v>
      </c>
      <c r="V204" s="116">
        <f t="shared" si="228"/>
        <v>0</v>
      </c>
      <c r="W204" s="26" t="s">
        <v>1251</v>
      </c>
      <c r="X204" s="10"/>
      <c r="Y204" s="7" t="s">
        <v>1237</v>
      </c>
      <c r="Z204" s="7" t="s">
        <v>1239</v>
      </c>
      <c r="AA204" s="7" t="s">
        <v>1238</v>
      </c>
      <c r="AB204" s="8">
        <v>1</v>
      </c>
      <c r="AC204" s="11">
        <v>0</v>
      </c>
      <c r="AD204" s="79">
        <v>1</v>
      </c>
      <c r="AE204" s="79">
        <v>1</v>
      </c>
      <c r="AF204" s="12" t="s">
        <v>173</v>
      </c>
      <c r="AG204" s="12">
        <v>1</v>
      </c>
      <c r="AH204" s="12">
        <v>0</v>
      </c>
      <c r="AI204" s="12">
        <v>3</v>
      </c>
      <c r="AJ204" s="12">
        <v>5</v>
      </c>
      <c r="AK204" s="13">
        <f t="shared" si="251"/>
        <v>4.0867714384640701E-3</v>
      </c>
      <c r="AL204" s="22">
        <f t="shared" si="187"/>
        <v>4.0867714384640701E-2</v>
      </c>
      <c r="AM204" s="7">
        <f t="shared" si="252"/>
        <v>1</v>
      </c>
      <c r="AN204" s="11">
        <f t="shared" si="253"/>
        <v>0</v>
      </c>
      <c r="AO204" s="7">
        <f>+AD204</f>
        <v>1</v>
      </c>
      <c r="AP204" s="7">
        <f t="shared" si="255"/>
        <v>1</v>
      </c>
      <c r="AQ204" s="79">
        <v>1</v>
      </c>
      <c r="AR204" s="12" t="s">
        <v>180</v>
      </c>
      <c r="AS204" s="12">
        <f t="shared" si="256"/>
        <v>1</v>
      </c>
      <c r="AT204" s="12">
        <f t="shared" si="257"/>
        <v>0</v>
      </c>
      <c r="AU204" s="12">
        <f t="shared" si="258"/>
        <v>3</v>
      </c>
      <c r="AV204" s="12">
        <f t="shared" si="259"/>
        <v>5</v>
      </c>
      <c r="AW204" s="12">
        <v>1</v>
      </c>
      <c r="AX204" s="15">
        <f t="shared" si="260"/>
        <v>3.887457243476132E-3</v>
      </c>
      <c r="AY204" s="22">
        <f t="shared" si="261"/>
        <v>9.7186431086903308E-2</v>
      </c>
      <c r="AZ204" s="1">
        <f t="shared" si="229"/>
        <v>0</v>
      </c>
    </row>
    <row r="205" spans="1:52" ht="239.25" customHeight="1" thickTop="1" thickBot="1" x14ac:dyDescent="0.35">
      <c r="A205" s="103"/>
      <c r="B205" s="81"/>
      <c r="C205" s="79"/>
      <c r="D205" s="5" t="s">
        <v>3</v>
      </c>
      <c r="E205" s="6">
        <v>6</v>
      </c>
      <c r="F205" s="26" t="s">
        <v>118</v>
      </c>
      <c r="G205" s="26" t="s">
        <v>1223</v>
      </c>
      <c r="H205" s="88"/>
      <c r="I205" s="26"/>
      <c r="J205" s="27" t="s">
        <v>1222</v>
      </c>
      <c r="K205" s="26" t="s">
        <v>1255</v>
      </c>
      <c r="L205" s="26" t="s">
        <v>1231</v>
      </c>
      <c r="M205" s="26"/>
      <c r="N205" s="26"/>
      <c r="O205" s="26"/>
      <c r="P205" s="26"/>
      <c r="Q205" s="26"/>
      <c r="R205" s="7" t="s">
        <v>1256</v>
      </c>
      <c r="S205" s="118">
        <v>10</v>
      </c>
      <c r="T205" s="116">
        <v>4</v>
      </c>
      <c r="U205" s="116" t="str">
        <f t="shared" si="227"/>
        <v>0</v>
      </c>
      <c r="V205" s="116">
        <f t="shared" si="228"/>
        <v>0</v>
      </c>
      <c r="W205" s="26" t="s">
        <v>1257</v>
      </c>
      <c r="X205" s="10"/>
      <c r="Y205" s="7" t="s">
        <v>1258</v>
      </c>
      <c r="Z205" s="7" t="s">
        <v>1259</v>
      </c>
      <c r="AA205" s="7" t="s">
        <v>1260</v>
      </c>
      <c r="AB205" s="8">
        <v>1</v>
      </c>
      <c r="AC205" s="11">
        <v>0</v>
      </c>
      <c r="AD205" s="79">
        <v>1</v>
      </c>
      <c r="AE205" s="79">
        <v>1</v>
      </c>
      <c r="AF205" s="12" t="s">
        <v>173</v>
      </c>
      <c r="AG205" s="12">
        <v>1</v>
      </c>
      <c r="AH205" s="12">
        <v>0</v>
      </c>
      <c r="AI205" s="12">
        <v>4</v>
      </c>
      <c r="AJ205" s="12">
        <v>4</v>
      </c>
      <c r="AK205" s="13">
        <f t="shared" ref="AK205" si="262">1/EXP(AB$4*AG205)^3*1/EXP(AC$4*AH205)^1.9*1/EXP(AD$4*AI205)^1.4*1/EXP(AE$4*AJ205)^1.1</f>
        <v>2.2654089148143224E-3</v>
      </c>
      <c r="AL205" s="22">
        <f t="shared" ref="AL205:AL236" si="263">AK205*S205</f>
        <v>2.2654089148143222E-2</v>
      </c>
      <c r="AM205" s="7">
        <f t="shared" ref="AM205" si="264">+AB205</f>
        <v>1</v>
      </c>
      <c r="AN205" s="11">
        <f t="shared" ref="AN205" si="265">+AC205</f>
        <v>0</v>
      </c>
      <c r="AO205" s="7">
        <f>+AD205</f>
        <v>1</v>
      </c>
      <c r="AP205" s="7">
        <f t="shared" ref="AP205" si="266">+AE205</f>
        <v>1</v>
      </c>
      <c r="AQ205" s="79">
        <v>1</v>
      </c>
      <c r="AR205" s="12" t="s">
        <v>180</v>
      </c>
      <c r="AS205" s="12">
        <f t="shared" ref="AS205" si="267">AG205</f>
        <v>1</v>
      </c>
      <c r="AT205" s="12">
        <f t="shared" ref="AT205" si="268">AH205</f>
        <v>0</v>
      </c>
      <c r="AU205" s="12">
        <f t="shared" ref="AU205" si="269">AI205</f>
        <v>4</v>
      </c>
      <c r="AV205" s="12">
        <f t="shared" ref="AV205" si="270">AJ205</f>
        <v>4</v>
      </c>
      <c r="AW205" s="12">
        <v>3</v>
      </c>
      <c r="AX205" s="15">
        <f t="shared" ref="AX205" si="271">1/EXP(AM$4*AS205)^3*1/EXP(AN$4*AT205)^1.9*1/EXP(AO$4*AU205)^1.4*1/EXP(AP$4*AV205)^1.1*1/EXP(AQ$4*AW205)^1</f>
        <v>1.9498555228451217E-3</v>
      </c>
      <c r="AY205" s="22">
        <f t="shared" ref="AY205" si="272">AX205*T205</f>
        <v>7.7994220913804868E-3</v>
      </c>
      <c r="AZ205" s="1">
        <f t="shared" si="229"/>
        <v>0</v>
      </c>
    </row>
    <row r="206" spans="1:52" ht="290.25" customHeight="1" thickTop="1" thickBot="1" x14ac:dyDescent="0.35">
      <c r="A206" s="103"/>
      <c r="B206" s="44"/>
      <c r="C206" s="43"/>
      <c r="D206" s="5" t="s">
        <v>3</v>
      </c>
      <c r="E206" s="6">
        <v>5</v>
      </c>
      <c r="F206" s="26" t="s">
        <v>118</v>
      </c>
      <c r="G206" s="26" t="s">
        <v>686</v>
      </c>
      <c r="H206" s="88"/>
      <c r="I206" s="26"/>
      <c r="J206" s="27" t="s">
        <v>1097</v>
      </c>
      <c r="K206" s="26" t="s">
        <v>651</v>
      </c>
      <c r="L206" s="26" t="s">
        <v>649</v>
      </c>
      <c r="M206" s="26"/>
      <c r="N206" s="26"/>
      <c r="O206" s="26"/>
      <c r="P206" s="26"/>
      <c r="Q206" s="26"/>
      <c r="R206" s="26" t="s">
        <v>652</v>
      </c>
      <c r="S206" s="115">
        <v>10</v>
      </c>
      <c r="T206" s="117">
        <v>4</v>
      </c>
      <c r="U206" s="116" t="str">
        <f t="shared" si="227"/>
        <v>0</v>
      </c>
      <c r="V206" s="116">
        <f t="shared" si="228"/>
        <v>0</v>
      </c>
      <c r="W206" s="26" t="s">
        <v>653</v>
      </c>
      <c r="X206" s="10"/>
      <c r="Y206" s="26" t="s">
        <v>654</v>
      </c>
      <c r="Z206" s="26" t="s">
        <v>655</v>
      </c>
      <c r="AA206" s="7" t="s">
        <v>656</v>
      </c>
      <c r="AB206" s="8">
        <v>1</v>
      </c>
      <c r="AC206" s="11">
        <v>0</v>
      </c>
      <c r="AD206" s="8">
        <v>1</v>
      </c>
      <c r="AE206" s="8">
        <v>1</v>
      </c>
      <c r="AF206" s="12" t="s">
        <v>173</v>
      </c>
      <c r="AG206" s="12">
        <v>1</v>
      </c>
      <c r="AH206" s="12">
        <v>0</v>
      </c>
      <c r="AI206" s="12">
        <v>2</v>
      </c>
      <c r="AJ206" s="12">
        <v>2</v>
      </c>
      <c r="AK206" s="13">
        <f t="shared" si="205"/>
        <v>1.1447315850505711E-2</v>
      </c>
      <c r="AL206" s="22">
        <f t="shared" si="263"/>
        <v>0.1144731585050571</v>
      </c>
      <c r="AM206" s="7">
        <f t="shared" si="206"/>
        <v>1</v>
      </c>
      <c r="AN206" s="11">
        <f t="shared" si="207"/>
        <v>0</v>
      </c>
      <c r="AO206" s="7">
        <f t="shared" si="208"/>
        <v>1</v>
      </c>
      <c r="AP206" s="7">
        <f t="shared" si="209"/>
        <v>1</v>
      </c>
      <c r="AQ206" s="8">
        <v>1</v>
      </c>
      <c r="AR206" s="12" t="s">
        <v>191</v>
      </c>
      <c r="AS206" s="12">
        <f t="shared" si="210"/>
        <v>1</v>
      </c>
      <c r="AT206" s="12">
        <f t="shared" si="211"/>
        <v>0</v>
      </c>
      <c r="AU206" s="12">
        <f t="shared" si="212"/>
        <v>2</v>
      </c>
      <c r="AV206" s="12">
        <f t="shared" si="213"/>
        <v>2</v>
      </c>
      <c r="AW206" s="12">
        <v>1</v>
      </c>
      <c r="AX206" s="15">
        <f t="shared" si="214"/>
        <v>1.0889023668554447E-2</v>
      </c>
      <c r="AY206" s="22">
        <f t="shared" si="215"/>
        <v>4.3556094674217789E-2</v>
      </c>
      <c r="AZ206" s="1">
        <f t="shared" si="229"/>
        <v>0</v>
      </c>
    </row>
    <row r="207" spans="1:52" ht="277.5" customHeight="1" thickTop="1" thickBot="1" x14ac:dyDescent="0.35">
      <c r="A207" s="103"/>
      <c r="B207" s="44"/>
      <c r="C207" s="43"/>
      <c r="D207" s="5" t="s">
        <v>3</v>
      </c>
      <c r="E207" s="6">
        <v>5</v>
      </c>
      <c r="F207" s="26" t="s">
        <v>118</v>
      </c>
      <c r="G207" s="26" t="s">
        <v>689</v>
      </c>
      <c r="H207" s="88"/>
      <c r="I207" s="26"/>
      <c r="J207" s="27" t="s">
        <v>1099</v>
      </c>
      <c r="K207" s="26" t="s">
        <v>645</v>
      </c>
      <c r="L207" s="26" t="s">
        <v>672</v>
      </c>
      <c r="M207" s="26"/>
      <c r="N207" s="26"/>
      <c r="O207" s="26"/>
      <c r="P207" s="26"/>
      <c r="Q207" s="26"/>
      <c r="R207" s="26" t="s">
        <v>650</v>
      </c>
      <c r="S207" s="115">
        <v>10</v>
      </c>
      <c r="T207" s="117">
        <v>25</v>
      </c>
      <c r="U207" s="116" t="str">
        <f t="shared" si="227"/>
        <v>0</v>
      </c>
      <c r="V207" s="116">
        <f t="shared" si="228"/>
        <v>0</v>
      </c>
      <c r="W207" s="26" t="s">
        <v>646</v>
      </c>
      <c r="X207" s="10"/>
      <c r="Y207" s="26" t="s">
        <v>647</v>
      </c>
      <c r="Z207" s="26" t="s">
        <v>648</v>
      </c>
      <c r="AA207" s="11"/>
      <c r="AB207" s="8">
        <v>1</v>
      </c>
      <c r="AC207" s="11">
        <v>0</v>
      </c>
      <c r="AD207" s="8">
        <v>1</v>
      </c>
      <c r="AE207" s="8">
        <v>1</v>
      </c>
      <c r="AF207" s="12" t="s">
        <v>173</v>
      </c>
      <c r="AG207" s="12">
        <v>1</v>
      </c>
      <c r="AH207" s="12">
        <v>0</v>
      </c>
      <c r="AI207" s="12">
        <v>1</v>
      </c>
      <c r="AJ207" s="12">
        <v>1</v>
      </c>
      <c r="AK207" s="13">
        <f t="shared" si="205"/>
        <v>2.5732512726359943E-2</v>
      </c>
      <c r="AL207" s="22">
        <f t="shared" si="263"/>
        <v>0.25732512726359946</v>
      </c>
      <c r="AM207" s="7">
        <f t="shared" si="206"/>
        <v>1</v>
      </c>
      <c r="AN207" s="11">
        <f t="shared" si="207"/>
        <v>0</v>
      </c>
      <c r="AO207" s="7">
        <f t="shared" si="208"/>
        <v>1</v>
      </c>
      <c r="AP207" s="7">
        <f t="shared" si="209"/>
        <v>1</v>
      </c>
      <c r="AQ207" s="11">
        <v>0</v>
      </c>
      <c r="AR207" s="12" t="s">
        <v>191</v>
      </c>
      <c r="AS207" s="12">
        <f t="shared" si="210"/>
        <v>1</v>
      </c>
      <c r="AT207" s="12">
        <f t="shared" si="211"/>
        <v>0</v>
      </c>
      <c r="AU207" s="12">
        <f t="shared" si="212"/>
        <v>1</v>
      </c>
      <c r="AV207" s="12">
        <f t="shared" si="213"/>
        <v>1</v>
      </c>
      <c r="AW207" s="12">
        <v>0</v>
      </c>
      <c r="AX207" s="15">
        <f t="shared" si="214"/>
        <v>2.5732512726359943E-2</v>
      </c>
      <c r="AY207" s="22">
        <f t="shared" si="215"/>
        <v>0.64331281815899855</v>
      </c>
      <c r="AZ207" s="1">
        <f t="shared" si="229"/>
        <v>0</v>
      </c>
    </row>
    <row r="208" spans="1:52" ht="282.75" customHeight="1" thickTop="1" thickBot="1" x14ac:dyDescent="0.35">
      <c r="A208" s="103"/>
      <c r="B208" s="44"/>
      <c r="C208" s="43"/>
      <c r="D208" s="5" t="s">
        <v>3</v>
      </c>
      <c r="E208" s="6">
        <v>5</v>
      </c>
      <c r="F208" s="26" t="s">
        <v>118</v>
      </c>
      <c r="G208" s="26" t="s">
        <v>689</v>
      </c>
      <c r="H208" s="88"/>
      <c r="I208" s="26"/>
      <c r="J208" s="27" t="s">
        <v>1098</v>
      </c>
      <c r="K208" s="26" t="s">
        <v>651</v>
      </c>
      <c r="L208" s="26" t="s">
        <v>649</v>
      </c>
      <c r="M208" s="26"/>
      <c r="N208" s="26"/>
      <c r="O208" s="26"/>
      <c r="P208" s="26"/>
      <c r="Q208" s="26"/>
      <c r="R208" s="26" t="s">
        <v>652</v>
      </c>
      <c r="S208" s="115">
        <v>10</v>
      </c>
      <c r="T208" s="117">
        <v>4</v>
      </c>
      <c r="U208" s="116" t="str">
        <f t="shared" si="227"/>
        <v>0</v>
      </c>
      <c r="V208" s="116">
        <f t="shared" si="228"/>
        <v>0</v>
      </c>
      <c r="W208" s="26" t="s">
        <v>710</v>
      </c>
      <c r="X208" s="10"/>
      <c r="Y208" s="26" t="s">
        <v>654</v>
      </c>
      <c r="Z208" s="26" t="s">
        <v>655</v>
      </c>
      <c r="AA208" s="7" t="s">
        <v>656</v>
      </c>
      <c r="AB208" s="8">
        <v>1</v>
      </c>
      <c r="AC208" s="11">
        <v>0</v>
      </c>
      <c r="AD208" s="8">
        <v>1</v>
      </c>
      <c r="AE208" s="8">
        <v>1</v>
      </c>
      <c r="AF208" s="12" t="s">
        <v>173</v>
      </c>
      <c r="AG208" s="12">
        <v>1</v>
      </c>
      <c r="AH208" s="12">
        <v>0</v>
      </c>
      <c r="AI208" s="12">
        <v>2</v>
      </c>
      <c r="AJ208" s="12">
        <v>2</v>
      </c>
      <c r="AK208" s="13">
        <f t="shared" si="205"/>
        <v>1.1447315850505711E-2</v>
      </c>
      <c r="AL208" s="22">
        <f t="shared" si="263"/>
        <v>0.1144731585050571</v>
      </c>
      <c r="AM208" s="7">
        <f t="shared" si="206"/>
        <v>1</v>
      </c>
      <c r="AN208" s="11">
        <f t="shared" si="207"/>
        <v>0</v>
      </c>
      <c r="AO208" s="7">
        <f t="shared" si="208"/>
        <v>1</v>
      </c>
      <c r="AP208" s="7">
        <f t="shared" si="209"/>
        <v>1</v>
      </c>
      <c r="AQ208" s="8">
        <v>1</v>
      </c>
      <c r="AR208" s="12" t="s">
        <v>191</v>
      </c>
      <c r="AS208" s="12">
        <f t="shared" si="210"/>
        <v>1</v>
      </c>
      <c r="AT208" s="12">
        <f t="shared" si="211"/>
        <v>0</v>
      </c>
      <c r="AU208" s="12">
        <f t="shared" si="212"/>
        <v>2</v>
      </c>
      <c r="AV208" s="12">
        <f t="shared" si="213"/>
        <v>2</v>
      </c>
      <c r="AW208" s="12">
        <v>1</v>
      </c>
      <c r="AX208" s="15">
        <f t="shared" si="214"/>
        <v>1.0889023668554447E-2</v>
      </c>
      <c r="AY208" s="22">
        <f t="shared" si="215"/>
        <v>4.3556094674217789E-2</v>
      </c>
      <c r="AZ208" s="1">
        <f t="shared" si="229"/>
        <v>0</v>
      </c>
    </row>
    <row r="209" spans="1:52" ht="282.75" customHeight="1" thickTop="1" thickBot="1" x14ac:dyDescent="0.35">
      <c r="A209" s="103"/>
      <c r="B209" s="81"/>
      <c r="C209" s="79"/>
      <c r="D209" s="5" t="s">
        <v>3</v>
      </c>
      <c r="E209" s="6">
        <v>5</v>
      </c>
      <c r="F209" s="26" t="s">
        <v>118</v>
      </c>
      <c r="G209" s="26" t="s">
        <v>689</v>
      </c>
      <c r="H209" s="88"/>
      <c r="I209" s="26"/>
      <c r="J209" s="27" t="s">
        <v>1098</v>
      </c>
      <c r="K209" s="26" t="s">
        <v>703</v>
      </c>
      <c r="L209" s="26" t="s">
        <v>1248</v>
      </c>
      <c r="M209" s="26"/>
      <c r="N209" s="26"/>
      <c r="O209" s="26"/>
      <c r="P209" s="26"/>
      <c r="Q209" s="26"/>
      <c r="R209" s="7" t="s">
        <v>1254</v>
      </c>
      <c r="S209" s="118">
        <v>10</v>
      </c>
      <c r="T209" s="116">
        <v>25</v>
      </c>
      <c r="U209" s="116" t="str">
        <f t="shared" si="227"/>
        <v>0</v>
      </c>
      <c r="V209" s="116">
        <f t="shared" si="228"/>
        <v>0</v>
      </c>
      <c r="W209" s="10"/>
      <c r="X209" s="10"/>
      <c r="Y209" s="7" t="s">
        <v>1249</v>
      </c>
      <c r="Z209" s="7" t="s">
        <v>1239</v>
      </c>
      <c r="AA209" s="7" t="s">
        <v>1238</v>
      </c>
      <c r="AB209" s="11">
        <v>0</v>
      </c>
      <c r="AC209" s="11">
        <v>0</v>
      </c>
      <c r="AD209" s="79">
        <v>1</v>
      </c>
      <c r="AE209" s="79">
        <v>1</v>
      </c>
      <c r="AF209" s="12" t="s">
        <v>174</v>
      </c>
      <c r="AG209" s="12">
        <v>0</v>
      </c>
      <c r="AH209" s="12">
        <v>0</v>
      </c>
      <c r="AI209" s="12">
        <v>3</v>
      </c>
      <c r="AJ209" s="12">
        <v>5</v>
      </c>
      <c r="AK209" s="13">
        <f t="shared" si="205"/>
        <v>7.065121306042961E-2</v>
      </c>
      <c r="AL209" s="22">
        <f t="shared" si="263"/>
        <v>0.70651213060429607</v>
      </c>
      <c r="AM209" s="7">
        <f t="shared" si="206"/>
        <v>0</v>
      </c>
      <c r="AN209" s="11">
        <f t="shared" si="207"/>
        <v>0</v>
      </c>
      <c r="AO209" s="7">
        <f>+AD209</f>
        <v>1</v>
      </c>
      <c r="AP209" s="7">
        <f t="shared" si="209"/>
        <v>1</v>
      </c>
      <c r="AQ209" s="79">
        <v>1</v>
      </c>
      <c r="AR209" s="12" t="s">
        <v>180</v>
      </c>
      <c r="AS209" s="12">
        <f t="shared" si="210"/>
        <v>0</v>
      </c>
      <c r="AT209" s="12">
        <f t="shared" si="211"/>
        <v>0</v>
      </c>
      <c r="AU209" s="12">
        <f t="shared" si="212"/>
        <v>3</v>
      </c>
      <c r="AV209" s="12">
        <f t="shared" si="213"/>
        <v>5</v>
      </c>
      <c r="AW209" s="12">
        <v>1</v>
      </c>
      <c r="AX209" s="15">
        <f t="shared" si="214"/>
        <v>6.7205512739749784E-2</v>
      </c>
      <c r="AY209" s="22">
        <f t="shared" si="215"/>
        <v>1.6801378184937446</v>
      </c>
      <c r="AZ209" s="1">
        <f t="shared" si="229"/>
        <v>0</v>
      </c>
    </row>
    <row r="210" spans="1:52" ht="282.75" customHeight="1" thickTop="1" thickBot="1" x14ac:dyDescent="0.35">
      <c r="A210" s="103"/>
      <c r="B210" s="44"/>
      <c r="C210" s="43"/>
      <c r="D210" s="5" t="s">
        <v>3</v>
      </c>
      <c r="E210" s="6">
        <v>5</v>
      </c>
      <c r="F210" s="26" t="s">
        <v>118</v>
      </c>
      <c r="G210" s="26" t="s">
        <v>687</v>
      </c>
      <c r="H210" s="88"/>
      <c r="I210" s="26"/>
      <c r="J210" s="27" t="s">
        <v>1100</v>
      </c>
      <c r="K210" s="26" t="s">
        <v>651</v>
      </c>
      <c r="L210" s="26" t="s">
        <v>649</v>
      </c>
      <c r="M210" s="26"/>
      <c r="N210" s="26"/>
      <c r="O210" s="26"/>
      <c r="P210" s="26"/>
      <c r="Q210" s="26"/>
      <c r="R210" s="26" t="s">
        <v>652</v>
      </c>
      <c r="S210" s="115">
        <v>10</v>
      </c>
      <c r="T210" s="117">
        <v>4</v>
      </c>
      <c r="U210" s="116" t="str">
        <f t="shared" si="227"/>
        <v>0</v>
      </c>
      <c r="V210" s="116">
        <f t="shared" si="228"/>
        <v>0</v>
      </c>
      <c r="W210" s="26" t="s">
        <v>711</v>
      </c>
      <c r="X210" s="10"/>
      <c r="Y210" s="26" t="s">
        <v>654</v>
      </c>
      <c r="Z210" s="26" t="s">
        <v>702</v>
      </c>
      <c r="AA210" s="7" t="s">
        <v>656</v>
      </c>
      <c r="AB210" s="8">
        <v>1</v>
      </c>
      <c r="AC210" s="11">
        <v>0</v>
      </c>
      <c r="AD210" s="8">
        <v>1</v>
      </c>
      <c r="AE210" s="8">
        <v>1</v>
      </c>
      <c r="AF210" s="12" t="s">
        <v>173</v>
      </c>
      <c r="AG210" s="12">
        <v>1</v>
      </c>
      <c r="AH210" s="12">
        <v>0</v>
      </c>
      <c r="AI210" s="12">
        <v>2</v>
      </c>
      <c r="AJ210" s="12">
        <v>2</v>
      </c>
      <c r="AK210" s="13">
        <f t="shared" si="205"/>
        <v>1.1447315850505711E-2</v>
      </c>
      <c r="AL210" s="22">
        <f t="shared" si="263"/>
        <v>0.1144731585050571</v>
      </c>
      <c r="AM210" s="7">
        <f t="shared" si="206"/>
        <v>1</v>
      </c>
      <c r="AN210" s="11">
        <f t="shared" si="207"/>
        <v>0</v>
      </c>
      <c r="AO210" s="7">
        <f t="shared" si="208"/>
        <v>1</v>
      </c>
      <c r="AP210" s="7">
        <f t="shared" si="209"/>
        <v>1</v>
      </c>
      <c r="AQ210" s="8">
        <v>1</v>
      </c>
      <c r="AR210" s="12" t="s">
        <v>180</v>
      </c>
      <c r="AS210" s="12">
        <f t="shared" si="210"/>
        <v>1</v>
      </c>
      <c r="AT210" s="12">
        <f t="shared" si="211"/>
        <v>0</v>
      </c>
      <c r="AU210" s="12">
        <f t="shared" si="212"/>
        <v>2</v>
      </c>
      <c r="AV210" s="12">
        <f t="shared" si="213"/>
        <v>2</v>
      </c>
      <c r="AW210" s="12">
        <v>1</v>
      </c>
      <c r="AX210" s="15">
        <f t="shared" si="214"/>
        <v>1.0889023668554447E-2</v>
      </c>
      <c r="AY210" s="22">
        <f t="shared" si="215"/>
        <v>4.3556094674217789E-2</v>
      </c>
      <c r="AZ210" s="1">
        <f t="shared" si="229"/>
        <v>0</v>
      </c>
    </row>
    <row r="211" spans="1:52" ht="282.75" customHeight="1" thickTop="1" thickBot="1" x14ac:dyDescent="0.35">
      <c r="A211" s="103"/>
      <c r="B211" s="48"/>
      <c r="C211" s="47"/>
      <c r="D211" s="5" t="s">
        <v>3</v>
      </c>
      <c r="E211" s="6">
        <v>5</v>
      </c>
      <c r="F211" s="26" t="s">
        <v>118</v>
      </c>
      <c r="G211" s="26" t="s">
        <v>687</v>
      </c>
      <c r="H211" s="88"/>
      <c r="I211" s="26"/>
      <c r="J211" s="27" t="s">
        <v>1100</v>
      </c>
      <c r="K211" s="26" t="s">
        <v>703</v>
      </c>
      <c r="L211" s="26" t="s">
        <v>649</v>
      </c>
      <c r="M211" s="26"/>
      <c r="N211" s="26"/>
      <c r="O211" s="26"/>
      <c r="P211" s="26"/>
      <c r="Q211" s="26"/>
      <c r="R211" s="26" t="s">
        <v>704</v>
      </c>
      <c r="S211" s="115">
        <v>10</v>
      </c>
      <c r="T211" s="117">
        <v>7</v>
      </c>
      <c r="U211" s="116" t="str">
        <f t="shared" si="227"/>
        <v>0</v>
      </c>
      <c r="V211" s="116">
        <f t="shared" si="228"/>
        <v>0</v>
      </c>
      <c r="W211" s="26" t="s">
        <v>705</v>
      </c>
      <c r="X211" s="10"/>
      <c r="Y211" s="26" t="s">
        <v>706</v>
      </c>
      <c r="Z211" s="26" t="s">
        <v>707</v>
      </c>
      <c r="AA211" s="7" t="s">
        <v>708</v>
      </c>
      <c r="AB211" s="8">
        <v>1</v>
      </c>
      <c r="AC211" s="11">
        <v>0</v>
      </c>
      <c r="AD211" s="8">
        <v>1</v>
      </c>
      <c r="AE211" s="8">
        <v>1</v>
      </c>
      <c r="AF211" s="12" t="s">
        <v>173</v>
      </c>
      <c r="AG211" s="12">
        <v>1</v>
      </c>
      <c r="AH211" s="12">
        <v>0</v>
      </c>
      <c r="AI211" s="12">
        <v>2</v>
      </c>
      <c r="AJ211" s="12">
        <v>2</v>
      </c>
      <c r="AK211" s="13">
        <f t="shared" si="205"/>
        <v>1.1447315850505711E-2</v>
      </c>
      <c r="AL211" s="22">
        <f t="shared" si="263"/>
        <v>0.1144731585050571</v>
      </c>
      <c r="AM211" s="7">
        <f t="shared" si="206"/>
        <v>1</v>
      </c>
      <c r="AN211" s="11">
        <f t="shared" si="207"/>
        <v>0</v>
      </c>
      <c r="AO211" s="7">
        <f t="shared" si="208"/>
        <v>1</v>
      </c>
      <c r="AP211" s="7">
        <f t="shared" si="209"/>
        <v>1</v>
      </c>
      <c r="AQ211" s="8">
        <v>1</v>
      </c>
      <c r="AR211" s="12" t="s">
        <v>180</v>
      </c>
      <c r="AS211" s="12">
        <f t="shared" si="210"/>
        <v>1</v>
      </c>
      <c r="AT211" s="12">
        <f t="shared" si="211"/>
        <v>0</v>
      </c>
      <c r="AU211" s="12">
        <f t="shared" si="212"/>
        <v>2</v>
      </c>
      <c r="AV211" s="12">
        <f t="shared" si="213"/>
        <v>2</v>
      </c>
      <c r="AW211" s="12">
        <v>1</v>
      </c>
      <c r="AX211" s="15">
        <f t="shared" si="214"/>
        <v>1.0889023668554447E-2</v>
      </c>
      <c r="AY211" s="22">
        <f t="shared" si="215"/>
        <v>7.6223165679881133E-2</v>
      </c>
      <c r="AZ211" s="1">
        <f t="shared" si="229"/>
        <v>0</v>
      </c>
    </row>
    <row r="212" spans="1:52" ht="282.75" customHeight="1" thickTop="1" thickBot="1" x14ac:dyDescent="0.35">
      <c r="A212" s="103"/>
      <c r="B212" s="48"/>
      <c r="C212" s="47"/>
      <c r="D212" s="5" t="s">
        <v>3</v>
      </c>
      <c r="E212" s="6">
        <v>5</v>
      </c>
      <c r="F212" s="26" t="s">
        <v>118</v>
      </c>
      <c r="G212" s="26" t="s">
        <v>687</v>
      </c>
      <c r="H212" s="88"/>
      <c r="I212" s="26"/>
      <c r="J212" s="27" t="s">
        <v>1100</v>
      </c>
      <c r="K212" s="26" t="s">
        <v>714</v>
      </c>
      <c r="L212" s="26" t="s">
        <v>649</v>
      </c>
      <c r="M212" s="26"/>
      <c r="N212" s="26"/>
      <c r="O212" s="26"/>
      <c r="P212" s="26"/>
      <c r="Q212" s="26"/>
      <c r="R212" s="26" t="s">
        <v>690</v>
      </c>
      <c r="S212" s="115">
        <v>6</v>
      </c>
      <c r="T212" s="117">
        <v>25</v>
      </c>
      <c r="U212" s="116" t="str">
        <f t="shared" si="227"/>
        <v>0</v>
      </c>
      <c r="V212" s="116">
        <f t="shared" si="228"/>
        <v>0</v>
      </c>
      <c r="W212" s="26" t="s">
        <v>692</v>
      </c>
      <c r="X212" s="10"/>
      <c r="Y212" s="26" t="s">
        <v>693</v>
      </c>
      <c r="Z212" s="26" t="s">
        <v>694</v>
      </c>
      <c r="AA212" s="7"/>
      <c r="AB212" s="8">
        <v>1</v>
      </c>
      <c r="AC212" s="11">
        <v>0</v>
      </c>
      <c r="AD212" s="8">
        <v>1</v>
      </c>
      <c r="AE212" s="8">
        <v>1</v>
      </c>
      <c r="AF212" s="12" t="s">
        <v>173</v>
      </c>
      <c r="AG212" s="12">
        <v>1</v>
      </c>
      <c r="AH212" s="12">
        <v>0</v>
      </c>
      <c r="AI212" s="12">
        <v>1</v>
      </c>
      <c r="AJ212" s="12">
        <v>2</v>
      </c>
      <c r="AK212" s="13">
        <f t="shared" si="205"/>
        <v>2.3052063287225574E-2</v>
      </c>
      <c r="AL212" s="22">
        <f t="shared" si="263"/>
        <v>0.13831237972335345</v>
      </c>
      <c r="AM212" s="7">
        <f t="shared" si="206"/>
        <v>1</v>
      </c>
      <c r="AN212" s="11">
        <f t="shared" si="207"/>
        <v>0</v>
      </c>
      <c r="AO212" s="7">
        <f t="shared" si="208"/>
        <v>1</v>
      </c>
      <c r="AP212" s="7">
        <f t="shared" si="209"/>
        <v>1</v>
      </c>
      <c r="AQ212" s="8">
        <v>0</v>
      </c>
      <c r="AR212" s="12" t="s">
        <v>191</v>
      </c>
      <c r="AS212" s="12">
        <f t="shared" si="210"/>
        <v>1</v>
      </c>
      <c r="AT212" s="12">
        <f t="shared" si="211"/>
        <v>0</v>
      </c>
      <c r="AU212" s="12">
        <f t="shared" si="212"/>
        <v>1</v>
      </c>
      <c r="AV212" s="12">
        <f t="shared" si="213"/>
        <v>2</v>
      </c>
      <c r="AW212" s="12">
        <v>0</v>
      </c>
      <c r="AX212" s="15">
        <f t="shared" si="214"/>
        <v>2.3052063287225574E-2</v>
      </c>
      <c r="AY212" s="22">
        <f t="shared" si="215"/>
        <v>0.57630158218063932</v>
      </c>
      <c r="AZ212" s="1">
        <f t="shared" si="229"/>
        <v>0</v>
      </c>
    </row>
    <row r="213" spans="1:52" ht="267" customHeight="1" thickTop="1" thickBot="1" x14ac:dyDescent="0.35">
      <c r="A213" s="103"/>
      <c r="B213" s="44"/>
      <c r="C213" s="43"/>
      <c r="D213" s="5" t="s">
        <v>3</v>
      </c>
      <c r="E213" s="6">
        <v>5</v>
      </c>
      <c r="F213" s="26" t="s">
        <v>118</v>
      </c>
      <c r="G213" s="26" t="s">
        <v>687</v>
      </c>
      <c r="H213" s="88"/>
      <c r="I213" s="26"/>
      <c r="J213" s="27" t="s">
        <v>1100</v>
      </c>
      <c r="K213" s="8" t="s">
        <v>542</v>
      </c>
      <c r="L213" s="7" t="s">
        <v>696</v>
      </c>
      <c r="M213" s="7"/>
      <c r="N213" s="7"/>
      <c r="O213" s="7"/>
      <c r="P213" s="7"/>
      <c r="Q213" s="7"/>
      <c r="R213" s="7" t="s">
        <v>86</v>
      </c>
      <c r="S213" s="115">
        <v>6</v>
      </c>
      <c r="T213" s="116">
        <v>4</v>
      </c>
      <c r="U213" s="116" t="str">
        <f t="shared" si="227"/>
        <v>0</v>
      </c>
      <c r="V213" s="116">
        <f t="shared" si="228"/>
        <v>0</v>
      </c>
      <c r="W213" s="19"/>
      <c r="X213" s="10"/>
      <c r="Y213" s="19"/>
      <c r="Z213" s="7" t="s">
        <v>701</v>
      </c>
      <c r="AA213" s="7" t="s">
        <v>92</v>
      </c>
      <c r="AB213" s="11">
        <v>0</v>
      </c>
      <c r="AC213" s="11">
        <v>0</v>
      </c>
      <c r="AD213" s="8">
        <v>0</v>
      </c>
      <c r="AE213" s="8">
        <v>1</v>
      </c>
      <c r="AF213" s="12" t="s">
        <v>175</v>
      </c>
      <c r="AG213" s="12">
        <v>0</v>
      </c>
      <c r="AH213" s="12">
        <v>0</v>
      </c>
      <c r="AI213" s="12">
        <v>0</v>
      </c>
      <c r="AJ213" s="12">
        <v>2</v>
      </c>
      <c r="AK213" s="13">
        <f t="shared" si="205"/>
        <v>0.80251879796247849</v>
      </c>
      <c r="AL213" s="49">
        <f t="shared" si="263"/>
        <v>4.8151127877748712</v>
      </c>
      <c r="AM213" s="11">
        <f t="shared" si="206"/>
        <v>0</v>
      </c>
      <c r="AN213" s="11">
        <f t="shared" si="207"/>
        <v>0</v>
      </c>
      <c r="AO213" s="7">
        <f t="shared" si="208"/>
        <v>0</v>
      </c>
      <c r="AP213" s="7">
        <f t="shared" si="209"/>
        <v>1</v>
      </c>
      <c r="AQ213" s="8">
        <v>1</v>
      </c>
      <c r="AR213" s="12" t="s">
        <v>189</v>
      </c>
      <c r="AS213" s="12">
        <f t="shared" si="210"/>
        <v>0</v>
      </c>
      <c r="AT213" s="12">
        <f t="shared" si="211"/>
        <v>0</v>
      </c>
      <c r="AU213" s="12">
        <f t="shared" si="212"/>
        <v>0</v>
      </c>
      <c r="AV213" s="12">
        <f t="shared" si="213"/>
        <v>2</v>
      </c>
      <c r="AW213" s="12">
        <v>4</v>
      </c>
      <c r="AX213" s="15">
        <f t="shared" si="214"/>
        <v>0.65704681981505675</v>
      </c>
      <c r="AY213" s="22">
        <f t="shared" si="215"/>
        <v>2.628187279260227</v>
      </c>
      <c r="AZ213" s="1">
        <f t="shared" si="229"/>
        <v>0</v>
      </c>
    </row>
    <row r="214" spans="1:52" ht="233.25" customHeight="1" thickTop="1" thickBot="1" x14ac:dyDescent="0.35">
      <c r="A214" s="103"/>
      <c r="B214" s="44"/>
      <c r="C214" s="43"/>
      <c r="D214" s="5" t="s">
        <v>3</v>
      </c>
      <c r="E214" s="6">
        <v>5</v>
      </c>
      <c r="F214" s="26" t="s">
        <v>118</v>
      </c>
      <c r="G214" s="26" t="s">
        <v>687</v>
      </c>
      <c r="H214" s="88"/>
      <c r="I214" s="26"/>
      <c r="J214" s="27" t="s">
        <v>1100</v>
      </c>
      <c r="K214" s="8" t="s">
        <v>683</v>
      </c>
      <c r="L214" s="7" t="s">
        <v>695</v>
      </c>
      <c r="M214" s="7"/>
      <c r="N214" s="7"/>
      <c r="O214" s="7"/>
      <c r="P214" s="7"/>
      <c r="Q214" s="7"/>
      <c r="R214" s="7" t="s">
        <v>85</v>
      </c>
      <c r="S214" s="115">
        <v>6</v>
      </c>
      <c r="T214" s="116">
        <v>4</v>
      </c>
      <c r="U214" s="116" t="str">
        <f t="shared" si="227"/>
        <v>0</v>
      </c>
      <c r="V214" s="116">
        <f t="shared" si="228"/>
        <v>0</v>
      </c>
      <c r="W214" s="19"/>
      <c r="X214" s="10"/>
      <c r="Y214" s="7" t="s">
        <v>506</v>
      </c>
      <c r="Z214" s="7" t="s">
        <v>521</v>
      </c>
      <c r="AA214" s="7" t="s">
        <v>89</v>
      </c>
      <c r="AB214" s="11">
        <v>0</v>
      </c>
      <c r="AC214" s="11">
        <v>0</v>
      </c>
      <c r="AD214" s="8">
        <v>1</v>
      </c>
      <c r="AE214" s="8">
        <v>1</v>
      </c>
      <c r="AF214" s="12" t="s">
        <v>174</v>
      </c>
      <c r="AG214" s="12">
        <v>0</v>
      </c>
      <c r="AH214" s="12">
        <v>0</v>
      </c>
      <c r="AI214" s="12">
        <v>1</v>
      </c>
      <c r="AJ214" s="12">
        <v>3</v>
      </c>
      <c r="AK214" s="13">
        <f t="shared" si="205"/>
        <v>0.35700696056914732</v>
      </c>
      <c r="AL214" s="50">
        <f t="shared" si="263"/>
        <v>2.1420417634148841</v>
      </c>
      <c r="AM214" s="11">
        <f t="shared" si="206"/>
        <v>0</v>
      </c>
      <c r="AN214" s="11">
        <f t="shared" si="207"/>
        <v>0</v>
      </c>
      <c r="AO214" s="7">
        <f t="shared" si="208"/>
        <v>1</v>
      </c>
      <c r="AP214" s="7">
        <f t="shared" si="209"/>
        <v>1</v>
      </c>
      <c r="AQ214" s="7">
        <v>1</v>
      </c>
      <c r="AR214" s="12" t="s">
        <v>183</v>
      </c>
      <c r="AS214" s="12">
        <f t="shared" si="210"/>
        <v>0</v>
      </c>
      <c r="AT214" s="12">
        <f t="shared" si="211"/>
        <v>0</v>
      </c>
      <c r="AU214" s="12">
        <f t="shared" si="212"/>
        <v>1</v>
      </c>
      <c r="AV214" s="12">
        <f t="shared" si="213"/>
        <v>3</v>
      </c>
      <c r="AW214" s="12">
        <v>1</v>
      </c>
      <c r="AX214" s="15">
        <f t="shared" si="214"/>
        <v>0.33959552564493906</v>
      </c>
      <c r="AY214" s="22">
        <f t="shared" si="215"/>
        <v>1.3583821025797562</v>
      </c>
      <c r="AZ214" s="1">
        <f t="shared" si="229"/>
        <v>0</v>
      </c>
    </row>
    <row r="215" spans="1:52" ht="271.5" customHeight="1" thickTop="1" thickBot="1" x14ac:dyDescent="0.35">
      <c r="A215" s="103"/>
      <c r="B215" s="48"/>
      <c r="C215" s="47"/>
      <c r="D215" s="5" t="s">
        <v>3</v>
      </c>
      <c r="E215" s="6">
        <v>5</v>
      </c>
      <c r="F215" s="26" t="s">
        <v>118</v>
      </c>
      <c r="G215" s="26" t="s">
        <v>687</v>
      </c>
      <c r="H215" s="88"/>
      <c r="I215" s="26"/>
      <c r="J215" s="27" t="s">
        <v>1100</v>
      </c>
      <c r="K215" s="8" t="s">
        <v>684</v>
      </c>
      <c r="L215" s="7" t="s">
        <v>695</v>
      </c>
      <c r="M215" s="7"/>
      <c r="N215" s="7"/>
      <c r="O215" s="7"/>
      <c r="P215" s="7"/>
      <c r="Q215" s="7"/>
      <c r="R215" s="7" t="s">
        <v>79</v>
      </c>
      <c r="S215" s="115">
        <v>6</v>
      </c>
      <c r="T215" s="116">
        <v>25</v>
      </c>
      <c r="U215" s="116" t="str">
        <f t="shared" si="227"/>
        <v>0</v>
      </c>
      <c r="V215" s="116">
        <f t="shared" si="228"/>
        <v>0</v>
      </c>
      <c r="W215" s="7" t="s">
        <v>697</v>
      </c>
      <c r="X215" s="10"/>
      <c r="Y215" s="7" t="s">
        <v>698</v>
      </c>
      <c r="Z215" s="7" t="s">
        <v>699</v>
      </c>
      <c r="AA215" s="7" t="s">
        <v>700</v>
      </c>
      <c r="AB215" s="8">
        <v>1</v>
      </c>
      <c r="AC215" s="11">
        <v>0</v>
      </c>
      <c r="AD215" s="8">
        <v>1</v>
      </c>
      <c r="AE215" s="8">
        <v>1</v>
      </c>
      <c r="AF215" s="12" t="s">
        <v>173</v>
      </c>
      <c r="AG215" s="12">
        <v>1</v>
      </c>
      <c r="AH215" s="12">
        <v>0</v>
      </c>
      <c r="AI215" s="12">
        <v>1</v>
      </c>
      <c r="AJ215" s="12">
        <v>3</v>
      </c>
      <c r="AK215" s="13">
        <f t="shared" si="205"/>
        <v>2.0650825181712566E-2</v>
      </c>
      <c r="AL215" s="50">
        <f t="shared" si="263"/>
        <v>0.1239049510902754</v>
      </c>
      <c r="AM215" s="7">
        <f t="shared" si="206"/>
        <v>1</v>
      </c>
      <c r="AN215" s="11">
        <f t="shared" si="207"/>
        <v>0</v>
      </c>
      <c r="AO215" s="7">
        <f t="shared" si="208"/>
        <v>1</v>
      </c>
      <c r="AP215" s="7">
        <f t="shared" si="209"/>
        <v>1</v>
      </c>
      <c r="AQ215" s="7">
        <v>1</v>
      </c>
      <c r="AR215" s="12" t="s">
        <v>191</v>
      </c>
      <c r="AS215" s="12">
        <f t="shared" si="210"/>
        <v>1</v>
      </c>
      <c r="AT215" s="12">
        <f t="shared" si="211"/>
        <v>0</v>
      </c>
      <c r="AU215" s="12">
        <f t="shared" si="212"/>
        <v>1</v>
      </c>
      <c r="AV215" s="12">
        <f t="shared" si="213"/>
        <v>3</v>
      </c>
      <c r="AW215" s="12">
        <v>1</v>
      </c>
      <c r="AX215" s="15">
        <f t="shared" si="214"/>
        <v>1.9643672553065296E-2</v>
      </c>
      <c r="AY215" s="22">
        <f t="shared" si="215"/>
        <v>0.49109181382663242</v>
      </c>
      <c r="AZ215" s="1">
        <f t="shared" si="229"/>
        <v>0</v>
      </c>
    </row>
    <row r="216" spans="1:52" ht="271.5" customHeight="1" thickTop="1" thickBot="1" x14ac:dyDescent="0.35">
      <c r="A216" s="103"/>
      <c r="B216" s="48"/>
      <c r="C216" s="47"/>
      <c r="D216" s="5" t="s">
        <v>3</v>
      </c>
      <c r="E216" s="6">
        <v>5</v>
      </c>
      <c r="F216" s="26" t="s">
        <v>118</v>
      </c>
      <c r="G216" s="26" t="s">
        <v>687</v>
      </c>
      <c r="H216" s="88"/>
      <c r="I216" s="26"/>
      <c r="J216" s="27" t="s">
        <v>1100</v>
      </c>
      <c r="K216" s="8" t="s">
        <v>716</v>
      </c>
      <c r="L216" s="7" t="s">
        <v>695</v>
      </c>
      <c r="M216" s="7"/>
      <c r="N216" s="7"/>
      <c r="O216" s="7"/>
      <c r="P216" s="7"/>
      <c r="Q216" s="7"/>
      <c r="R216" s="7" t="s">
        <v>717</v>
      </c>
      <c r="S216" s="115">
        <v>6</v>
      </c>
      <c r="T216" s="116">
        <v>25</v>
      </c>
      <c r="U216" s="116" t="str">
        <f t="shared" si="227"/>
        <v>0</v>
      </c>
      <c r="V216" s="116">
        <f t="shared" si="228"/>
        <v>0</v>
      </c>
      <c r="W216" s="7" t="s">
        <v>718</v>
      </c>
      <c r="X216" s="7" t="s">
        <v>719</v>
      </c>
      <c r="Y216" s="7" t="s">
        <v>720</v>
      </c>
      <c r="Z216" s="7" t="s">
        <v>721</v>
      </c>
      <c r="AA216" s="7" t="s">
        <v>722</v>
      </c>
      <c r="AB216" s="8">
        <v>1</v>
      </c>
      <c r="AC216" s="11">
        <v>1</v>
      </c>
      <c r="AD216" s="8">
        <v>1</v>
      </c>
      <c r="AE216" s="8">
        <v>1</v>
      </c>
      <c r="AF216" s="12" t="s">
        <v>395</v>
      </c>
      <c r="AG216" s="12">
        <v>1</v>
      </c>
      <c r="AH216" s="12">
        <v>1</v>
      </c>
      <c r="AI216" s="12">
        <v>1</v>
      </c>
      <c r="AJ216" s="12">
        <v>1</v>
      </c>
      <c r="AK216" s="13">
        <f t="shared" si="205"/>
        <v>6.1888870903059386E-3</v>
      </c>
      <c r="AL216" s="50">
        <f t="shared" si="263"/>
        <v>3.7133322541835628E-2</v>
      </c>
      <c r="AM216" s="7">
        <f t="shared" si="206"/>
        <v>1</v>
      </c>
      <c r="AN216" s="11">
        <f t="shared" si="207"/>
        <v>1</v>
      </c>
      <c r="AO216" s="7">
        <f t="shared" si="208"/>
        <v>1</v>
      </c>
      <c r="AP216" s="7">
        <f t="shared" si="209"/>
        <v>1</v>
      </c>
      <c r="AQ216" s="7">
        <v>1</v>
      </c>
      <c r="AR216" s="12" t="s">
        <v>606</v>
      </c>
      <c r="AS216" s="12">
        <f t="shared" si="210"/>
        <v>1</v>
      </c>
      <c r="AT216" s="12">
        <f t="shared" si="211"/>
        <v>1</v>
      </c>
      <c r="AU216" s="12">
        <f t="shared" si="212"/>
        <v>1</v>
      </c>
      <c r="AV216" s="12">
        <f t="shared" si="213"/>
        <v>1</v>
      </c>
      <c r="AW216" s="12">
        <v>1</v>
      </c>
      <c r="AX216" s="15">
        <f t="shared" si="214"/>
        <v>5.8870515052116164E-3</v>
      </c>
      <c r="AY216" s="22">
        <f t="shared" si="215"/>
        <v>0.14717628763029042</v>
      </c>
      <c r="AZ216" s="1">
        <f t="shared" si="229"/>
        <v>0</v>
      </c>
    </row>
    <row r="217" spans="1:52" ht="246.75" customHeight="1" thickTop="1" thickBot="1" x14ac:dyDescent="0.35">
      <c r="A217" s="103"/>
      <c r="B217" s="48"/>
      <c r="C217" s="47"/>
      <c r="D217" s="5" t="s">
        <v>3</v>
      </c>
      <c r="E217" s="6">
        <v>5</v>
      </c>
      <c r="F217" s="26" t="s">
        <v>118</v>
      </c>
      <c r="G217" s="26" t="s">
        <v>688</v>
      </c>
      <c r="H217" s="88"/>
      <c r="I217" s="26"/>
      <c r="J217" s="27" t="s">
        <v>1101</v>
      </c>
      <c r="K217" s="26" t="s">
        <v>651</v>
      </c>
      <c r="L217" s="26" t="s">
        <v>649</v>
      </c>
      <c r="M217" s="26"/>
      <c r="N217" s="26"/>
      <c r="O217" s="26"/>
      <c r="P217" s="26"/>
      <c r="Q217" s="26"/>
      <c r="R217" s="26" t="s">
        <v>652</v>
      </c>
      <c r="S217" s="115">
        <v>10</v>
      </c>
      <c r="T217" s="117">
        <v>4</v>
      </c>
      <c r="U217" s="116" t="str">
        <f t="shared" si="227"/>
        <v>0</v>
      </c>
      <c r="V217" s="116">
        <f t="shared" si="228"/>
        <v>0</v>
      </c>
      <c r="W217" s="26" t="s">
        <v>709</v>
      </c>
      <c r="X217" s="10"/>
      <c r="Y217" s="26" t="s">
        <v>654</v>
      </c>
      <c r="Z217" s="26" t="s">
        <v>713</v>
      </c>
      <c r="AA217" s="7" t="s">
        <v>656</v>
      </c>
      <c r="AB217" s="8">
        <v>1</v>
      </c>
      <c r="AC217" s="11">
        <v>0</v>
      </c>
      <c r="AD217" s="8">
        <v>1</v>
      </c>
      <c r="AE217" s="8">
        <v>1</v>
      </c>
      <c r="AF217" s="12" t="s">
        <v>173</v>
      </c>
      <c r="AG217" s="12">
        <v>1</v>
      </c>
      <c r="AH217" s="12">
        <v>0</v>
      </c>
      <c r="AI217" s="12">
        <v>2</v>
      </c>
      <c r="AJ217" s="12">
        <v>2</v>
      </c>
      <c r="AK217" s="13">
        <f t="shared" si="205"/>
        <v>1.1447315850505711E-2</v>
      </c>
      <c r="AL217" s="22">
        <f t="shared" si="263"/>
        <v>0.1144731585050571</v>
      </c>
      <c r="AM217" s="7">
        <f t="shared" si="206"/>
        <v>1</v>
      </c>
      <c r="AN217" s="11">
        <f t="shared" si="207"/>
        <v>0</v>
      </c>
      <c r="AO217" s="7">
        <f t="shared" si="208"/>
        <v>1</v>
      </c>
      <c r="AP217" s="7">
        <f t="shared" si="209"/>
        <v>1</v>
      </c>
      <c r="AQ217" s="8">
        <v>1</v>
      </c>
      <c r="AR217" s="12" t="s">
        <v>180</v>
      </c>
      <c r="AS217" s="12">
        <f t="shared" si="210"/>
        <v>1</v>
      </c>
      <c r="AT217" s="12">
        <f t="shared" si="211"/>
        <v>0</v>
      </c>
      <c r="AU217" s="12">
        <f t="shared" si="212"/>
        <v>2</v>
      </c>
      <c r="AV217" s="12">
        <f t="shared" si="213"/>
        <v>2</v>
      </c>
      <c r="AW217" s="12">
        <v>1</v>
      </c>
      <c r="AX217" s="15">
        <f t="shared" si="214"/>
        <v>1.0889023668554447E-2</v>
      </c>
      <c r="AY217" s="22">
        <f t="shared" si="215"/>
        <v>4.3556094674217789E-2</v>
      </c>
      <c r="AZ217" s="1">
        <f t="shared" si="229"/>
        <v>0</v>
      </c>
    </row>
    <row r="218" spans="1:52" ht="229.5" customHeight="1" thickTop="1" thickBot="1" x14ac:dyDescent="0.35">
      <c r="A218" s="103"/>
      <c r="B218" s="48"/>
      <c r="C218" s="47"/>
      <c r="D218" s="5" t="s">
        <v>3</v>
      </c>
      <c r="E218" s="6">
        <v>5</v>
      </c>
      <c r="F218" s="26" t="s">
        <v>118</v>
      </c>
      <c r="G218" s="26" t="s">
        <v>688</v>
      </c>
      <c r="H218" s="88"/>
      <c r="I218" s="26"/>
      <c r="J218" s="27" t="s">
        <v>1101</v>
      </c>
      <c r="K218" s="26" t="s">
        <v>703</v>
      </c>
      <c r="L218" s="26" t="s">
        <v>649</v>
      </c>
      <c r="M218" s="26"/>
      <c r="N218" s="26"/>
      <c r="O218" s="26"/>
      <c r="P218" s="26"/>
      <c r="Q218" s="26"/>
      <c r="R218" s="26" t="s">
        <v>704</v>
      </c>
      <c r="S218" s="115">
        <v>10</v>
      </c>
      <c r="T218" s="117">
        <v>7</v>
      </c>
      <c r="U218" s="116" t="str">
        <f t="shared" si="227"/>
        <v>0</v>
      </c>
      <c r="V218" s="116">
        <f t="shared" si="228"/>
        <v>0</v>
      </c>
      <c r="W218" s="26" t="s">
        <v>712</v>
      </c>
      <c r="X218" s="10"/>
      <c r="Y218" s="26" t="s">
        <v>706</v>
      </c>
      <c r="Z218" s="26" t="s">
        <v>707</v>
      </c>
      <c r="AA218" s="7" t="s">
        <v>708</v>
      </c>
      <c r="AB218" s="8">
        <v>1</v>
      </c>
      <c r="AC218" s="11">
        <v>0</v>
      </c>
      <c r="AD218" s="8">
        <v>1</v>
      </c>
      <c r="AE218" s="8">
        <v>1</v>
      </c>
      <c r="AF218" s="12" t="s">
        <v>173</v>
      </c>
      <c r="AG218" s="12">
        <v>1</v>
      </c>
      <c r="AH218" s="12">
        <v>0</v>
      </c>
      <c r="AI218" s="12">
        <v>2</v>
      </c>
      <c r="AJ218" s="12">
        <v>2</v>
      </c>
      <c r="AK218" s="13">
        <f t="shared" si="205"/>
        <v>1.1447315850505711E-2</v>
      </c>
      <c r="AL218" s="22">
        <f t="shared" si="263"/>
        <v>0.1144731585050571</v>
      </c>
      <c r="AM218" s="7">
        <f t="shared" si="206"/>
        <v>1</v>
      </c>
      <c r="AN218" s="11">
        <f t="shared" si="207"/>
        <v>0</v>
      </c>
      <c r="AO218" s="7">
        <f t="shared" si="208"/>
        <v>1</v>
      </c>
      <c r="AP218" s="7">
        <f t="shared" si="209"/>
        <v>1</v>
      </c>
      <c r="AQ218" s="8">
        <v>1</v>
      </c>
      <c r="AR218" s="12" t="s">
        <v>180</v>
      </c>
      <c r="AS218" s="12">
        <f t="shared" si="210"/>
        <v>1</v>
      </c>
      <c r="AT218" s="12">
        <f t="shared" si="211"/>
        <v>0</v>
      </c>
      <c r="AU218" s="12">
        <f t="shared" si="212"/>
        <v>2</v>
      </c>
      <c r="AV218" s="12">
        <f t="shared" si="213"/>
        <v>2</v>
      </c>
      <c r="AW218" s="12">
        <v>1</v>
      </c>
      <c r="AX218" s="15">
        <f t="shared" si="214"/>
        <v>1.0889023668554447E-2</v>
      </c>
      <c r="AY218" s="22">
        <f t="shared" si="215"/>
        <v>7.6223165679881133E-2</v>
      </c>
      <c r="AZ218" s="1">
        <f t="shared" si="229"/>
        <v>0</v>
      </c>
    </row>
    <row r="219" spans="1:52" ht="198" customHeight="1" thickTop="1" thickBot="1" x14ac:dyDescent="0.35">
      <c r="A219" s="103"/>
      <c r="B219" s="48"/>
      <c r="C219" s="47"/>
      <c r="D219" s="5" t="s">
        <v>3</v>
      </c>
      <c r="E219" s="6">
        <v>5</v>
      </c>
      <c r="F219" s="26" t="s">
        <v>118</v>
      </c>
      <c r="G219" s="26" t="s">
        <v>688</v>
      </c>
      <c r="H219" s="88"/>
      <c r="I219" s="26"/>
      <c r="J219" s="27" t="s">
        <v>1101</v>
      </c>
      <c r="K219" s="26" t="s">
        <v>714</v>
      </c>
      <c r="L219" s="26" t="s">
        <v>691</v>
      </c>
      <c r="M219" s="26"/>
      <c r="N219" s="26"/>
      <c r="O219" s="26"/>
      <c r="P219" s="26"/>
      <c r="Q219" s="26"/>
      <c r="R219" s="26" t="s">
        <v>690</v>
      </c>
      <c r="S219" s="115">
        <v>6</v>
      </c>
      <c r="T219" s="117">
        <v>25</v>
      </c>
      <c r="U219" s="116" t="str">
        <f t="shared" si="227"/>
        <v>0</v>
      </c>
      <c r="V219" s="116">
        <f t="shared" si="228"/>
        <v>0</v>
      </c>
      <c r="W219" s="26" t="s">
        <v>692</v>
      </c>
      <c r="X219" s="10"/>
      <c r="Y219" s="26" t="s">
        <v>693</v>
      </c>
      <c r="Z219" s="26" t="s">
        <v>694</v>
      </c>
      <c r="AA219" s="7"/>
      <c r="AB219" s="8">
        <v>1</v>
      </c>
      <c r="AC219" s="11">
        <v>0</v>
      </c>
      <c r="AD219" s="8">
        <v>1</v>
      </c>
      <c r="AE219" s="8">
        <v>1</v>
      </c>
      <c r="AF219" s="12" t="s">
        <v>173</v>
      </c>
      <c r="AG219" s="12">
        <v>1</v>
      </c>
      <c r="AH219" s="12">
        <v>0</v>
      </c>
      <c r="AI219" s="12">
        <v>1</v>
      </c>
      <c r="AJ219" s="12">
        <v>2</v>
      </c>
      <c r="AK219" s="13">
        <f t="shared" si="205"/>
        <v>2.3052063287225574E-2</v>
      </c>
      <c r="AL219" s="22">
        <f t="shared" si="263"/>
        <v>0.13831237972335345</v>
      </c>
      <c r="AM219" s="7">
        <f t="shared" si="206"/>
        <v>1</v>
      </c>
      <c r="AN219" s="11">
        <f t="shared" si="207"/>
        <v>0</v>
      </c>
      <c r="AO219" s="7">
        <f t="shared" si="208"/>
        <v>1</v>
      </c>
      <c r="AP219" s="7">
        <f t="shared" si="209"/>
        <v>1</v>
      </c>
      <c r="AQ219" s="8">
        <v>0</v>
      </c>
      <c r="AR219" s="12" t="s">
        <v>191</v>
      </c>
      <c r="AS219" s="12">
        <f t="shared" si="210"/>
        <v>1</v>
      </c>
      <c r="AT219" s="12">
        <f t="shared" si="211"/>
        <v>0</v>
      </c>
      <c r="AU219" s="12">
        <f t="shared" si="212"/>
        <v>1</v>
      </c>
      <c r="AV219" s="12">
        <f t="shared" si="213"/>
        <v>2</v>
      </c>
      <c r="AW219" s="12">
        <v>0</v>
      </c>
      <c r="AX219" s="15">
        <f t="shared" si="214"/>
        <v>2.3052063287225574E-2</v>
      </c>
      <c r="AY219" s="22">
        <f t="shared" si="215"/>
        <v>0.57630158218063932</v>
      </c>
      <c r="AZ219" s="1">
        <f t="shared" si="229"/>
        <v>0</v>
      </c>
    </row>
    <row r="220" spans="1:52" ht="210.75" customHeight="1" thickTop="1" thickBot="1" x14ac:dyDescent="0.35">
      <c r="A220" s="103"/>
      <c r="B220" s="48"/>
      <c r="C220" s="47"/>
      <c r="D220" s="5" t="s">
        <v>3</v>
      </c>
      <c r="E220" s="6">
        <v>5</v>
      </c>
      <c r="F220" s="26" t="s">
        <v>118</v>
      </c>
      <c r="G220" s="26" t="s">
        <v>688</v>
      </c>
      <c r="H220" s="88"/>
      <c r="I220" s="26"/>
      <c r="J220" s="27" t="s">
        <v>1101</v>
      </c>
      <c r="K220" s="8" t="s">
        <v>542</v>
      </c>
      <c r="L220" s="7" t="s">
        <v>696</v>
      </c>
      <c r="M220" s="7"/>
      <c r="N220" s="7"/>
      <c r="O220" s="7"/>
      <c r="P220" s="7"/>
      <c r="Q220" s="7"/>
      <c r="R220" s="7" t="s">
        <v>86</v>
      </c>
      <c r="S220" s="115">
        <v>6</v>
      </c>
      <c r="T220" s="116">
        <v>4</v>
      </c>
      <c r="U220" s="116" t="str">
        <f t="shared" si="227"/>
        <v>0</v>
      </c>
      <c r="V220" s="116">
        <f t="shared" si="228"/>
        <v>0</v>
      </c>
      <c r="W220" s="19"/>
      <c r="X220" s="10"/>
      <c r="Y220" s="19"/>
      <c r="Z220" s="7" t="s">
        <v>701</v>
      </c>
      <c r="AA220" s="7" t="s">
        <v>92</v>
      </c>
      <c r="AB220" s="11">
        <v>0</v>
      </c>
      <c r="AC220" s="11">
        <v>0</v>
      </c>
      <c r="AD220" s="8">
        <v>0</v>
      </c>
      <c r="AE220" s="8">
        <v>1</v>
      </c>
      <c r="AF220" s="12" t="s">
        <v>175</v>
      </c>
      <c r="AG220" s="12">
        <v>0</v>
      </c>
      <c r="AH220" s="12">
        <v>0</v>
      </c>
      <c r="AI220" s="12">
        <v>0</v>
      </c>
      <c r="AJ220" s="12">
        <v>2</v>
      </c>
      <c r="AK220" s="13">
        <f t="shared" si="205"/>
        <v>0.80251879796247849</v>
      </c>
      <c r="AL220" s="49">
        <f t="shared" si="263"/>
        <v>4.8151127877748712</v>
      </c>
      <c r="AM220" s="11">
        <f t="shared" si="206"/>
        <v>0</v>
      </c>
      <c r="AN220" s="11">
        <f t="shared" si="207"/>
        <v>0</v>
      </c>
      <c r="AO220" s="7">
        <f t="shared" si="208"/>
        <v>0</v>
      </c>
      <c r="AP220" s="7">
        <f t="shared" si="209"/>
        <v>1</v>
      </c>
      <c r="AQ220" s="8">
        <v>1</v>
      </c>
      <c r="AR220" s="12" t="s">
        <v>189</v>
      </c>
      <c r="AS220" s="12">
        <f t="shared" si="210"/>
        <v>0</v>
      </c>
      <c r="AT220" s="12">
        <f t="shared" si="211"/>
        <v>0</v>
      </c>
      <c r="AU220" s="12">
        <f t="shared" si="212"/>
        <v>0</v>
      </c>
      <c r="AV220" s="12">
        <f t="shared" si="213"/>
        <v>2</v>
      </c>
      <c r="AW220" s="12">
        <v>4</v>
      </c>
      <c r="AX220" s="15">
        <f t="shared" si="214"/>
        <v>0.65704681981505675</v>
      </c>
      <c r="AY220" s="22">
        <f t="shared" si="215"/>
        <v>2.628187279260227</v>
      </c>
      <c r="AZ220" s="1">
        <f t="shared" si="229"/>
        <v>0</v>
      </c>
    </row>
    <row r="221" spans="1:52" ht="231.75" customHeight="1" thickTop="1" thickBot="1" x14ac:dyDescent="0.35">
      <c r="A221" s="103"/>
      <c r="B221" s="48"/>
      <c r="C221" s="47"/>
      <c r="D221" s="5" t="s">
        <v>3</v>
      </c>
      <c r="E221" s="6">
        <v>5</v>
      </c>
      <c r="F221" s="26" t="s">
        <v>118</v>
      </c>
      <c r="G221" s="26" t="s">
        <v>688</v>
      </c>
      <c r="H221" s="88"/>
      <c r="I221" s="26"/>
      <c r="J221" s="27" t="s">
        <v>1101</v>
      </c>
      <c r="K221" s="8" t="s">
        <v>683</v>
      </c>
      <c r="L221" s="7" t="s">
        <v>695</v>
      </c>
      <c r="M221" s="7"/>
      <c r="N221" s="7"/>
      <c r="O221" s="7"/>
      <c r="P221" s="7"/>
      <c r="Q221" s="7"/>
      <c r="R221" s="7" t="s">
        <v>85</v>
      </c>
      <c r="S221" s="115">
        <v>6</v>
      </c>
      <c r="T221" s="116">
        <v>4</v>
      </c>
      <c r="U221" s="116" t="str">
        <f t="shared" si="227"/>
        <v>0</v>
      </c>
      <c r="V221" s="116">
        <f t="shared" si="228"/>
        <v>0</v>
      </c>
      <c r="W221" s="19"/>
      <c r="X221" s="10"/>
      <c r="Y221" s="7" t="s">
        <v>506</v>
      </c>
      <c r="Z221" s="7" t="s">
        <v>521</v>
      </c>
      <c r="AA221" s="7" t="s">
        <v>89</v>
      </c>
      <c r="AB221" s="11">
        <v>0</v>
      </c>
      <c r="AC221" s="11">
        <v>0</v>
      </c>
      <c r="AD221" s="8">
        <v>1</v>
      </c>
      <c r="AE221" s="8">
        <v>1</v>
      </c>
      <c r="AF221" s="12" t="s">
        <v>174</v>
      </c>
      <c r="AG221" s="12">
        <v>0</v>
      </c>
      <c r="AH221" s="12">
        <v>0</v>
      </c>
      <c r="AI221" s="12">
        <v>1</v>
      </c>
      <c r="AJ221" s="12">
        <v>3</v>
      </c>
      <c r="AK221" s="13">
        <f t="shared" si="205"/>
        <v>0.35700696056914732</v>
      </c>
      <c r="AL221" s="50">
        <f t="shared" si="263"/>
        <v>2.1420417634148841</v>
      </c>
      <c r="AM221" s="11">
        <f t="shared" si="206"/>
        <v>0</v>
      </c>
      <c r="AN221" s="11">
        <f t="shared" si="207"/>
        <v>0</v>
      </c>
      <c r="AO221" s="7">
        <f t="shared" si="208"/>
        <v>1</v>
      </c>
      <c r="AP221" s="7">
        <f t="shared" si="209"/>
        <v>1</v>
      </c>
      <c r="AQ221" s="7">
        <v>1</v>
      </c>
      <c r="AR221" s="12" t="s">
        <v>183</v>
      </c>
      <c r="AS221" s="12">
        <f t="shared" si="210"/>
        <v>0</v>
      </c>
      <c r="AT221" s="12">
        <f t="shared" si="211"/>
        <v>0</v>
      </c>
      <c r="AU221" s="12">
        <f t="shared" si="212"/>
        <v>1</v>
      </c>
      <c r="AV221" s="12">
        <f t="shared" si="213"/>
        <v>3</v>
      </c>
      <c r="AW221" s="12">
        <v>1</v>
      </c>
      <c r="AX221" s="15">
        <f t="shared" si="214"/>
        <v>0.33959552564493906</v>
      </c>
      <c r="AY221" s="22">
        <f t="shared" si="215"/>
        <v>1.3583821025797562</v>
      </c>
      <c r="AZ221" s="1">
        <f t="shared" si="229"/>
        <v>0</v>
      </c>
    </row>
    <row r="222" spans="1:52" ht="212.25" customHeight="1" thickTop="1" thickBot="1" x14ac:dyDescent="0.35">
      <c r="A222" s="103"/>
      <c r="B222" s="48"/>
      <c r="C222" s="47"/>
      <c r="D222" s="5" t="s">
        <v>3</v>
      </c>
      <c r="E222" s="6">
        <v>5</v>
      </c>
      <c r="F222" s="26" t="s">
        <v>118</v>
      </c>
      <c r="G222" s="26" t="s">
        <v>688</v>
      </c>
      <c r="H222" s="88"/>
      <c r="I222" s="26"/>
      <c r="J222" s="27" t="s">
        <v>1101</v>
      </c>
      <c r="K222" s="8" t="s">
        <v>684</v>
      </c>
      <c r="L222" s="7" t="s">
        <v>695</v>
      </c>
      <c r="M222" s="7"/>
      <c r="N222" s="7"/>
      <c r="O222" s="7"/>
      <c r="P222" s="7"/>
      <c r="Q222" s="7"/>
      <c r="R222" s="7" t="s">
        <v>79</v>
      </c>
      <c r="S222" s="115">
        <v>6</v>
      </c>
      <c r="T222" s="116">
        <v>25</v>
      </c>
      <c r="U222" s="116" t="str">
        <f t="shared" si="227"/>
        <v>0</v>
      </c>
      <c r="V222" s="116">
        <f t="shared" si="228"/>
        <v>0</v>
      </c>
      <c r="W222" s="7" t="s">
        <v>697</v>
      </c>
      <c r="X222" s="10"/>
      <c r="Y222" s="7" t="s">
        <v>698</v>
      </c>
      <c r="Z222" s="7" t="s">
        <v>699</v>
      </c>
      <c r="AA222" s="7" t="s">
        <v>700</v>
      </c>
      <c r="AB222" s="8">
        <v>1</v>
      </c>
      <c r="AC222" s="11">
        <v>0</v>
      </c>
      <c r="AD222" s="8">
        <v>1</v>
      </c>
      <c r="AE222" s="8">
        <v>1</v>
      </c>
      <c r="AF222" s="12" t="s">
        <v>173</v>
      </c>
      <c r="AG222" s="12">
        <v>1</v>
      </c>
      <c r="AH222" s="12">
        <v>0</v>
      </c>
      <c r="AI222" s="12">
        <v>1</v>
      </c>
      <c r="AJ222" s="12">
        <v>3</v>
      </c>
      <c r="AK222" s="13">
        <f t="shared" si="205"/>
        <v>2.0650825181712566E-2</v>
      </c>
      <c r="AL222" s="50">
        <f t="shared" si="263"/>
        <v>0.1239049510902754</v>
      </c>
      <c r="AM222" s="7">
        <f t="shared" si="206"/>
        <v>1</v>
      </c>
      <c r="AN222" s="11">
        <f t="shared" si="207"/>
        <v>0</v>
      </c>
      <c r="AO222" s="7">
        <f t="shared" si="208"/>
        <v>1</v>
      </c>
      <c r="AP222" s="7">
        <f t="shared" si="209"/>
        <v>1</v>
      </c>
      <c r="AQ222" s="7">
        <v>1</v>
      </c>
      <c r="AR222" s="12" t="s">
        <v>180</v>
      </c>
      <c r="AS222" s="12">
        <f t="shared" si="210"/>
        <v>1</v>
      </c>
      <c r="AT222" s="12">
        <f t="shared" si="211"/>
        <v>0</v>
      </c>
      <c r="AU222" s="12">
        <f t="shared" si="212"/>
        <v>1</v>
      </c>
      <c r="AV222" s="12">
        <f t="shared" si="213"/>
        <v>3</v>
      </c>
      <c r="AW222" s="12">
        <v>1</v>
      </c>
      <c r="AX222" s="15">
        <f t="shared" si="214"/>
        <v>1.9643672553065296E-2</v>
      </c>
      <c r="AY222" s="22">
        <f t="shared" si="215"/>
        <v>0.49109181382663242</v>
      </c>
      <c r="AZ222" s="1">
        <f t="shared" si="229"/>
        <v>0</v>
      </c>
    </row>
    <row r="223" spans="1:52" ht="212.25" customHeight="1" thickTop="1" thickBot="1" x14ac:dyDescent="0.35">
      <c r="A223" s="103"/>
      <c r="B223" s="48"/>
      <c r="C223" s="47"/>
      <c r="D223" s="5" t="s">
        <v>3</v>
      </c>
      <c r="E223" s="6">
        <v>5</v>
      </c>
      <c r="F223" s="26" t="s">
        <v>118</v>
      </c>
      <c r="G223" s="26" t="s">
        <v>688</v>
      </c>
      <c r="H223" s="88"/>
      <c r="I223" s="26"/>
      <c r="J223" s="27" t="s">
        <v>1101</v>
      </c>
      <c r="K223" s="8" t="s">
        <v>716</v>
      </c>
      <c r="L223" s="7" t="s">
        <v>695</v>
      </c>
      <c r="M223" s="7"/>
      <c r="N223" s="7"/>
      <c r="O223" s="7"/>
      <c r="P223" s="7"/>
      <c r="Q223" s="7"/>
      <c r="R223" s="7" t="s">
        <v>717</v>
      </c>
      <c r="S223" s="115">
        <v>6</v>
      </c>
      <c r="T223" s="116">
        <v>25</v>
      </c>
      <c r="U223" s="116" t="str">
        <f t="shared" si="227"/>
        <v>0</v>
      </c>
      <c r="V223" s="116">
        <f t="shared" si="228"/>
        <v>0</v>
      </c>
      <c r="W223" s="7" t="s">
        <v>718</v>
      </c>
      <c r="X223" s="7" t="s">
        <v>719</v>
      </c>
      <c r="Y223" s="7" t="s">
        <v>720</v>
      </c>
      <c r="Z223" s="7" t="s">
        <v>721</v>
      </c>
      <c r="AA223" s="7" t="s">
        <v>722</v>
      </c>
      <c r="AB223" s="8">
        <v>1</v>
      </c>
      <c r="AC223" s="11">
        <v>1</v>
      </c>
      <c r="AD223" s="8">
        <v>1</v>
      </c>
      <c r="AE223" s="8">
        <v>1</v>
      </c>
      <c r="AF223" s="12" t="s">
        <v>395</v>
      </c>
      <c r="AG223" s="12">
        <v>1</v>
      </c>
      <c r="AH223" s="12">
        <v>1</v>
      </c>
      <c r="AI223" s="12">
        <v>1</v>
      </c>
      <c r="AJ223" s="12">
        <v>1</v>
      </c>
      <c r="AK223" s="13">
        <f t="shared" ref="AK223:AK229" si="273">1/EXP(AB$4*AG223)^3*1/EXP(AC$4*AH223)^1.9*1/EXP(AD$4*AI223)^1.4*1/EXP(AE$4*AJ223)^1.1</f>
        <v>6.1888870903059386E-3</v>
      </c>
      <c r="AL223" s="50">
        <f t="shared" si="263"/>
        <v>3.7133322541835628E-2</v>
      </c>
      <c r="AM223" s="7">
        <f t="shared" ref="AM223:AM229" si="274">+AB223</f>
        <v>1</v>
      </c>
      <c r="AN223" s="11">
        <f t="shared" ref="AN223:AN229" si="275">+AC223</f>
        <v>1</v>
      </c>
      <c r="AO223" s="7">
        <f t="shared" ref="AO223:AO229" si="276">+AD223</f>
        <v>1</v>
      </c>
      <c r="AP223" s="7">
        <f t="shared" ref="AP223:AP229" si="277">+AE223</f>
        <v>1</v>
      </c>
      <c r="AQ223" s="7">
        <v>1</v>
      </c>
      <c r="AR223" s="12" t="s">
        <v>606</v>
      </c>
      <c r="AS223" s="12">
        <f t="shared" ref="AS223:AS229" si="278">AG223</f>
        <v>1</v>
      </c>
      <c r="AT223" s="12">
        <f t="shared" ref="AT223:AT229" si="279">AH223</f>
        <v>1</v>
      </c>
      <c r="AU223" s="12">
        <f t="shared" ref="AU223:AU229" si="280">AI223</f>
        <v>1</v>
      </c>
      <c r="AV223" s="12">
        <f t="shared" ref="AV223:AV229" si="281">AJ223</f>
        <v>1</v>
      </c>
      <c r="AW223" s="12">
        <v>1</v>
      </c>
      <c r="AX223" s="15">
        <f t="shared" ref="AX223:AX229" si="282">1/EXP(AM$4*AS223)^3*1/EXP(AN$4*AT223)^1.9*1/EXP(AO$4*AU223)^1.4*1/EXP(AP$4*AV223)^1.1*1/EXP(AQ$4*AW223)^1</f>
        <v>5.8870515052116164E-3</v>
      </c>
      <c r="AY223" s="22">
        <f t="shared" ref="AY223:AY229" si="283">AX223*T223</f>
        <v>0.14717628763029042</v>
      </c>
      <c r="AZ223" s="1">
        <f t="shared" si="229"/>
        <v>0</v>
      </c>
    </row>
    <row r="224" spans="1:52" ht="171" customHeight="1" thickTop="1" thickBot="1" x14ac:dyDescent="0.35">
      <c r="A224" s="103"/>
      <c r="B224" s="44"/>
      <c r="C224" s="43"/>
      <c r="D224" s="5" t="s">
        <v>3</v>
      </c>
      <c r="E224" s="6">
        <v>5</v>
      </c>
      <c r="F224" s="26" t="s">
        <v>118</v>
      </c>
      <c r="G224" s="26" t="s">
        <v>715</v>
      </c>
      <c r="H224" s="88"/>
      <c r="I224" s="26"/>
      <c r="J224" s="27" t="s">
        <v>1102</v>
      </c>
      <c r="K224" s="26" t="s">
        <v>651</v>
      </c>
      <c r="L224" s="26" t="s">
        <v>649</v>
      </c>
      <c r="M224" s="26"/>
      <c r="N224" s="26"/>
      <c r="O224" s="26"/>
      <c r="P224" s="26"/>
      <c r="Q224" s="26"/>
      <c r="R224" s="26" t="s">
        <v>652</v>
      </c>
      <c r="S224" s="115">
        <v>10</v>
      </c>
      <c r="T224" s="117">
        <v>4</v>
      </c>
      <c r="U224" s="116" t="str">
        <f t="shared" si="227"/>
        <v>0</v>
      </c>
      <c r="V224" s="116">
        <f t="shared" si="228"/>
        <v>0</v>
      </c>
      <c r="W224" s="26" t="s">
        <v>709</v>
      </c>
      <c r="X224" s="10"/>
      <c r="Y224" s="26" t="s">
        <v>654</v>
      </c>
      <c r="Z224" s="26" t="s">
        <v>713</v>
      </c>
      <c r="AA224" s="7" t="s">
        <v>656</v>
      </c>
      <c r="AB224" s="8">
        <v>1</v>
      </c>
      <c r="AC224" s="11">
        <v>0</v>
      </c>
      <c r="AD224" s="8">
        <v>1</v>
      </c>
      <c r="AE224" s="8">
        <v>1</v>
      </c>
      <c r="AF224" s="12" t="s">
        <v>173</v>
      </c>
      <c r="AG224" s="12">
        <v>1</v>
      </c>
      <c r="AH224" s="12">
        <v>0</v>
      </c>
      <c r="AI224" s="12">
        <v>2</v>
      </c>
      <c r="AJ224" s="12">
        <v>2</v>
      </c>
      <c r="AK224" s="13">
        <f t="shared" si="273"/>
        <v>1.1447315850505711E-2</v>
      </c>
      <c r="AL224" s="22">
        <f t="shared" si="263"/>
        <v>0.1144731585050571</v>
      </c>
      <c r="AM224" s="7">
        <f t="shared" si="274"/>
        <v>1</v>
      </c>
      <c r="AN224" s="11">
        <f t="shared" si="275"/>
        <v>0</v>
      </c>
      <c r="AO224" s="7">
        <f t="shared" si="276"/>
        <v>1</v>
      </c>
      <c r="AP224" s="7">
        <f t="shared" si="277"/>
        <v>1</v>
      </c>
      <c r="AQ224" s="8">
        <v>1</v>
      </c>
      <c r="AR224" s="12" t="s">
        <v>180</v>
      </c>
      <c r="AS224" s="12">
        <f t="shared" si="278"/>
        <v>1</v>
      </c>
      <c r="AT224" s="12">
        <f t="shared" si="279"/>
        <v>0</v>
      </c>
      <c r="AU224" s="12">
        <f t="shared" si="280"/>
        <v>2</v>
      </c>
      <c r="AV224" s="12">
        <f t="shared" si="281"/>
        <v>2</v>
      </c>
      <c r="AW224" s="12">
        <v>1</v>
      </c>
      <c r="AX224" s="15">
        <f t="shared" si="282"/>
        <v>1.0889023668554447E-2</v>
      </c>
      <c r="AY224" s="22">
        <f t="shared" si="283"/>
        <v>4.3556094674217789E-2</v>
      </c>
      <c r="AZ224" s="1">
        <f t="shared" si="229"/>
        <v>0</v>
      </c>
    </row>
    <row r="225" spans="1:52" ht="171" customHeight="1" thickTop="1" thickBot="1" x14ac:dyDescent="0.35">
      <c r="A225" s="103"/>
      <c r="B225" s="48"/>
      <c r="C225" s="47"/>
      <c r="D225" s="5" t="s">
        <v>3</v>
      </c>
      <c r="E225" s="6">
        <v>5</v>
      </c>
      <c r="F225" s="26" t="s">
        <v>118</v>
      </c>
      <c r="G225" s="26" t="s">
        <v>715</v>
      </c>
      <c r="H225" s="88"/>
      <c r="I225" s="26"/>
      <c r="J225" s="27" t="s">
        <v>1102</v>
      </c>
      <c r="K225" s="26" t="s">
        <v>703</v>
      </c>
      <c r="L225" s="26" t="s">
        <v>649</v>
      </c>
      <c r="M225" s="26"/>
      <c r="N225" s="26"/>
      <c r="O225" s="26"/>
      <c r="P225" s="26"/>
      <c r="Q225" s="26"/>
      <c r="R225" s="26" t="s">
        <v>704</v>
      </c>
      <c r="S225" s="115">
        <v>10</v>
      </c>
      <c r="T225" s="117">
        <v>7</v>
      </c>
      <c r="U225" s="116" t="str">
        <f t="shared" si="227"/>
        <v>0</v>
      </c>
      <c r="V225" s="116">
        <f t="shared" si="228"/>
        <v>0</v>
      </c>
      <c r="W225" s="26" t="s">
        <v>712</v>
      </c>
      <c r="X225" s="10"/>
      <c r="Y225" s="26" t="s">
        <v>706</v>
      </c>
      <c r="Z225" s="26" t="s">
        <v>707</v>
      </c>
      <c r="AA225" s="7" t="s">
        <v>708</v>
      </c>
      <c r="AB225" s="8">
        <v>1</v>
      </c>
      <c r="AC225" s="11">
        <v>0</v>
      </c>
      <c r="AD225" s="8">
        <v>1</v>
      </c>
      <c r="AE225" s="8">
        <v>1</v>
      </c>
      <c r="AF225" s="12" t="s">
        <v>173</v>
      </c>
      <c r="AG225" s="12">
        <v>1</v>
      </c>
      <c r="AH225" s="12">
        <v>0</v>
      </c>
      <c r="AI225" s="12">
        <v>2</v>
      </c>
      <c r="AJ225" s="12">
        <v>2</v>
      </c>
      <c r="AK225" s="13">
        <f t="shared" si="273"/>
        <v>1.1447315850505711E-2</v>
      </c>
      <c r="AL225" s="22">
        <f t="shared" si="263"/>
        <v>0.1144731585050571</v>
      </c>
      <c r="AM225" s="7">
        <f t="shared" si="274"/>
        <v>1</v>
      </c>
      <c r="AN225" s="11">
        <f t="shared" si="275"/>
        <v>0</v>
      </c>
      <c r="AO225" s="7">
        <f t="shared" si="276"/>
        <v>1</v>
      </c>
      <c r="AP225" s="7">
        <f t="shared" si="277"/>
        <v>1</v>
      </c>
      <c r="AQ225" s="8">
        <v>1</v>
      </c>
      <c r="AR225" s="12" t="s">
        <v>180</v>
      </c>
      <c r="AS225" s="12">
        <f t="shared" si="278"/>
        <v>1</v>
      </c>
      <c r="AT225" s="12">
        <f t="shared" si="279"/>
        <v>0</v>
      </c>
      <c r="AU225" s="12">
        <f t="shared" si="280"/>
        <v>2</v>
      </c>
      <c r="AV225" s="12">
        <f t="shared" si="281"/>
        <v>2</v>
      </c>
      <c r="AW225" s="12">
        <v>1</v>
      </c>
      <c r="AX225" s="15">
        <f t="shared" si="282"/>
        <v>1.0889023668554447E-2</v>
      </c>
      <c r="AY225" s="22">
        <f t="shared" si="283"/>
        <v>7.6223165679881133E-2</v>
      </c>
      <c r="AZ225" s="1">
        <f t="shared" si="229"/>
        <v>0</v>
      </c>
    </row>
    <row r="226" spans="1:52" ht="171" customHeight="1" thickTop="1" thickBot="1" x14ac:dyDescent="0.35">
      <c r="A226" s="103"/>
      <c r="B226" s="48"/>
      <c r="C226" s="47"/>
      <c r="D226" s="5" t="s">
        <v>3</v>
      </c>
      <c r="E226" s="6">
        <v>5</v>
      </c>
      <c r="F226" s="26" t="s">
        <v>118</v>
      </c>
      <c r="G226" s="26" t="s">
        <v>715</v>
      </c>
      <c r="H226" s="88"/>
      <c r="I226" s="26"/>
      <c r="J226" s="27" t="s">
        <v>1102</v>
      </c>
      <c r="K226" s="26" t="s">
        <v>714</v>
      </c>
      <c r="L226" s="26" t="s">
        <v>691</v>
      </c>
      <c r="M226" s="26"/>
      <c r="N226" s="26"/>
      <c r="O226" s="26"/>
      <c r="P226" s="26"/>
      <c r="Q226" s="26"/>
      <c r="R226" s="26" t="s">
        <v>690</v>
      </c>
      <c r="S226" s="115">
        <v>6</v>
      </c>
      <c r="T226" s="117">
        <v>25</v>
      </c>
      <c r="U226" s="116" t="str">
        <f t="shared" si="227"/>
        <v>0</v>
      </c>
      <c r="V226" s="116">
        <f t="shared" si="228"/>
        <v>0</v>
      </c>
      <c r="W226" s="26" t="s">
        <v>692</v>
      </c>
      <c r="X226" s="10"/>
      <c r="Y226" s="26" t="s">
        <v>693</v>
      </c>
      <c r="Z226" s="26" t="s">
        <v>694</v>
      </c>
      <c r="AA226" s="7"/>
      <c r="AB226" s="8">
        <v>1</v>
      </c>
      <c r="AC226" s="11">
        <v>0</v>
      </c>
      <c r="AD226" s="8">
        <v>1</v>
      </c>
      <c r="AE226" s="8">
        <v>1</v>
      </c>
      <c r="AF226" s="12" t="s">
        <v>173</v>
      </c>
      <c r="AG226" s="12">
        <v>1</v>
      </c>
      <c r="AH226" s="12">
        <v>0</v>
      </c>
      <c r="AI226" s="12">
        <v>1</v>
      </c>
      <c r="AJ226" s="12">
        <v>2</v>
      </c>
      <c r="AK226" s="13">
        <f t="shared" si="273"/>
        <v>2.3052063287225574E-2</v>
      </c>
      <c r="AL226" s="22">
        <f t="shared" si="263"/>
        <v>0.13831237972335345</v>
      </c>
      <c r="AM226" s="7">
        <f t="shared" si="274"/>
        <v>1</v>
      </c>
      <c r="AN226" s="11">
        <f t="shared" si="275"/>
        <v>0</v>
      </c>
      <c r="AO226" s="7">
        <f t="shared" si="276"/>
        <v>1</v>
      </c>
      <c r="AP226" s="7">
        <f t="shared" si="277"/>
        <v>1</v>
      </c>
      <c r="AQ226" s="8">
        <v>0</v>
      </c>
      <c r="AR226" s="12" t="s">
        <v>191</v>
      </c>
      <c r="AS226" s="12">
        <f t="shared" si="278"/>
        <v>1</v>
      </c>
      <c r="AT226" s="12">
        <f t="shared" si="279"/>
        <v>0</v>
      </c>
      <c r="AU226" s="12">
        <f t="shared" si="280"/>
        <v>1</v>
      </c>
      <c r="AV226" s="12">
        <f t="shared" si="281"/>
        <v>2</v>
      </c>
      <c r="AW226" s="12">
        <v>0</v>
      </c>
      <c r="AX226" s="15">
        <f t="shared" si="282"/>
        <v>2.3052063287225574E-2</v>
      </c>
      <c r="AY226" s="22">
        <f t="shared" si="283"/>
        <v>0.57630158218063932</v>
      </c>
      <c r="AZ226" s="1">
        <f t="shared" si="229"/>
        <v>0</v>
      </c>
    </row>
    <row r="227" spans="1:52" ht="171" customHeight="1" thickTop="1" thickBot="1" x14ac:dyDescent="0.35">
      <c r="A227" s="103"/>
      <c r="B227" s="48"/>
      <c r="C227" s="47"/>
      <c r="D227" s="5" t="s">
        <v>3</v>
      </c>
      <c r="E227" s="6">
        <v>5</v>
      </c>
      <c r="F227" s="26" t="s">
        <v>118</v>
      </c>
      <c r="G227" s="26" t="s">
        <v>715</v>
      </c>
      <c r="H227" s="88"/>
      <c r="I227" s="26"/>
      <c r="J227" s="27" t="s">
        <v>1102</v>
      </c>
      <c r="K227" s="8" t="s">
        <v>542</v>
      </c>
      <c r="L227" s="7" t="s">
        <v>696</v>
      </c>
      <c r="M227" s="7"/>
      <c r="N227" s="7"/>
      <c r="O227" s="7"/>
      <c r="P227" s="7"/>
      <c r="Q227" s="7"/>
      <c r="R227" s="7" t="s">
        <v>86</v>
      </c>
      <c r="S227" s="115">
        <v>6</v>
      </c>
      <c r="T227" s="116">
        <v>4</v>
      </c>
      <c r="U227" s="116" t="str">
        <f t="shared" si="227"/>
        <v>0</v>
      </c>
      <c r="V227" s="116">
        <f t="shared" si="228"/>
        <v>0</v>
      </c>
      <c r="W227" s="19"/>
      <c r="X227" s="10"/>
      <c r="Y227" s="19"/>
      <c r="Z227" s="7" t="s">
        <v>701</v>
      </c>
      <c r="AA227" s="7" t="s">
        <v>92</v>
      </c>
      <c r="AB227" s="11">
        <v>0</v>
      </c>
      <c r="AC227" s="11">
        <v>0</v>
      </c>
      <c r="AD227" s="8">
        <v>0</v>
      </c>
      <c r="AE227" s="8">
        <v>1</v>
      </c>
      <c r="AF227" s="12" t="s">
        <v>175</v>
      </c>
      <c r="AG227" s="12">
        <v>0</v>
      </c>
      <c r="AH227" s="12">
        <v>0</v>
      </c>
      <c r="AI227" s="12">
        <v>0</v>
      </c>
      <c r="AJ227" s="12">
        <v>2</v>
      </c>
      <c r="AK227" s="13">
        <f t="shared" si="273"/>
        <v>0.80251879796247849</v>
      </c>
      <c r="AL227" s="49">
        <f t="shared" si="263"/>
        <v>4.8151127877748712</v>
      </c>
      <c r="AM227" s="11">
        <f t="shared" si="274"/>
        <v>0</v>
      </c>
      <c r="AN227" s="11">
        <f t="shared" si="275"/>
        <v>0</v>
      </c>
      <c r="AO227" s="7">
        <f t="shared" si="276"/>
        <v>0</v>
      </c>
      <c r="AP227" s="7">
        <f t="shared" si="277"/>
        <v>1</v>
      </c>
      <c r="AQ227" s="8">
        <v>1</v>
      </c>
      <c r="AR227" s="12" t="s">
        <v>189</v>
      </c>
      <c r="AS227" s="12">
        <f t="shared" si="278"/>
        <v>0</v>
      </c>
      <c r="AT227" s="12">
        <f t="shared" si="279"/>
        <v>0</v>
      </c>
      <c r="AU227" s="12">
        <f t="shared" si="280"/>
        <v>0</v>
      </c>
      <c r="AV227" s="12">
        <f t="shared" si="281"/>
        <v>2</v>
      </c>
      <c r="AW227" s="12">
        <v>4</v>
      </c>
      <c r="AX227" s="15">
        <f t="shared" si="282"/>
        <v>0.65704681981505675</v>
      </c>
      <c r="AY227" s="22">
        <f t="shared" si="283"/>
        <v>2.628187279260227</v>
      </c>
      <c r="AZ227" s="1">
        <f t="shared" si="229"/>
        <v>0</v>
      </c>
    </row>
    <row r="228" spans="1:52" ht="171" customHeight="1" thickTop="1" thickBot="1" x14ac:dyDescent="0.35">
      <c r="A228" s="103"/>
      <c r="B228" s="48"/>
      <c r="C228" s="47"/>
      <c r="D228" s="5" t="s">
        <v>3</v>
      </c>
      <c r="E228" s="6">
        <v>5</v>
      </c>
      <c r="F228" s="26" t="s">
        <v>118</v>
      </c>
      <c r="G228" s="26" t="s">
        <v>715</v>
      </c>
      <c r="H228" s="88"/>
      <c r="I228" s="26"/>
      <c r="J228" s="27" t="s">
        <v>1102</v>
      </c>
      <c r="K228" s="8" t="s">
        <v>683</v>
      </c>
      <c r="L228" s="7" t="s">
        <v>695</v>
      </c>
      <c r="M228" s="7"/>
      <c r="N228" s="7"/>
      <c r="O228" s="7"/>
      <c r="P228" s="7"/>
      <c r="Q228" s="7"/>
      <c r="R228" s="7" t="s">
        <v>85</v>
      </c>
      <c r="S228" s="115">
        <v>6</v>
      </c>
      <c r="T228" s="116">
        <v>4</v>
      </c>
      <c r="U228" s="116" t="str">
        <f t="shared" si="227"/>
        <v>0</v>
      </c>
      <c r="V228" s="116">
        <f t="shared" si="228"/>
        <v>0</v>
      </c>
      <c r="W228" s="19"/>
      <c r="X228" s="10"/>
      <c r="Y228" s="7" t="s">
        <v>506</v>
      </c>
      <c r="Z228" s="7" t="s">
        <v>521</v>
      </c>
      <c r="AA228" s="7" t="s">
        <v>89</v>
      </c>
      <c r="AB228" s="11">
        <v>0</v>
      </c>
      <c r="AC228" s="11">
        <v>0</v>
      </c>
      <c r="AD228" s="8">
        <v>1</v>
      </c>
      <c r="AE228" s="8">
        <v>1</v>
      </c>
      <c r="AF228" s="12" t="s">
        <v>174</v>
      </c>
      <c r="AG228" s="12">
        <v>0</v>
      </c>
      <c r="AH228" s="12">
        <v>0</v>
      </c>
      <c r="AI228" s="12">
        <v>1</v>
      </c>
      <c r="AJ228" s="12">
        <v>3</v>
      </c>
      <c r="AK228" s="13">
        <f t="shared" si="273"/>
        <v>0.35700696056914732</v>
      </c>
      <c r="AL228" s="50">
        <f t="shared" si="263"/>
        <v>2.1420417634148841</v>
      </c>
      <c r="AM228" s="11">
        <f t="shared" si="274"/>
        <v>0</v>
      </c>
      <c r="AN228" s="11">
        <f t="shared" si="275"/>
        <v>0</v>
      </c>
      <c r="AO228" s="7">
        <f t="shared" si="276"/>
        <v>1</v>
      </c>
      <c r="AP228" s="7">
        <f t="shared" si="277"/>
        <v>1</v>
      </c>
      <c r="AQ228" s="7">
        <v>1</v>
      </c>
      <c r="AR228" s="12" t="s">
        <v>183</v>
      </c>
      <c r="AS228" s="12">
        <f t="shared" si="278"/>
        <v>0</v>
      </c>
      <c r="AT228" s="12">
        <f t="shared" si="279"/>
        <v>0</v>
      </c>
      <c r="AU228" s="12">
        <f t="shared" si="280"/>
        <v>1</v>
      </c>
      <c r="AV228" s="12">
        <f t="shared" si="281"/>
        <v>3</v>
      </c>
      <c r="AW228" s="12">
        <v>1</v>
      </c>
      <c r="AX228" s="15">
        <f t="shared" si="282"/>
        <v>0.33959552564493906</v>
      </c>
      <c r="AY228" s="22">
        <f t="shared" si="283"/>
        <v>1.3583821025797562</v>
      </c>
      <c r="AZ228" s="1">
        <f t="shared" si="229"/>
        <v>0</v>
      </c>
    </row>
    <row r="229" spans="1:52" ht="171" customHeight="1" thickTop="1" thickBot="1" x14ac:dyDescent="0.35">
      <c r="A229" s="103"/>
      <c r="B229" s="48"/>
      <c r="C229" s="47"/>
      <c r="D229" s="5" t="s">
        <v>3</v>
      </c>
      <c r="E229" s="6">
        <v>5</v>
      </c>
      <c r="F229" s="26" t="s">
        <v>118</v>
      </c>
      <c r="G229" s="26" t="s">
        <v>715</v>
      </c>
      <c r="H229" s="88"/>
      <c r="I229" s="26"/>
      <c r="J229" s="27" t="s">
        <v>1102</v>
      </c>
      <c r="K229" s="8" t="s">
        <v>684</v>
      </c>
      <c r="L229" s="7" t="s">
        <v>725</v>
      </c>
      <c r="M229" s="7"/>
      <c r="N229" s="7"/>
      <c r="O229" s="7"/>
      <c r="P229" s="7"/>
      <c r="Q229" s="7"/>
      <c r="R229" s="7" t="s">
        <v>79</v>
      </c>
      <c r="S229" s="115">
        <v>6</v>
      </c>
      <c r="T229" s="116">
        <v>25</v>
      </c>
      <c r="U229" s="116" t="str">
        <f t="shared" si="227"/>
        <v>0</v>
      </c>
      <c r="V229" s="116">
        <f t="shared" si="228"/>
        <v>0</v>
      </c>
      <c r="W229" s="7" t="s">
        <v>697</v>
      </c>
      <c r="X229" s="10"/>
      <c r="Y229" s="7" t="s">
        <v>698</v>
      </c>
      <c r="Z229" s="7" t="s">
        <v>699</v>
      </c>
      <c r="AA229" s="7" t="s">
        <v>700</v>
      </c>
      <c r="AB229" s="8">
        <v>1</v>
      </c>
      <c r="AC229" s="11">
        <v>0</v>
      </c>
      <c r="AD229" s="8">
        <v>1</v>
      </c>
      <c r="AE229" s="8">
        <v>1</v>
      </c>
      <c r="AF229" s="12" t="s">
        <v>173</v>
      </c>
      <c r="AG229" s="12">
        <v>1</v>
      </c>
      <c r="AH229" s="12">
        <v>0</v>
      </c>
      <c r="AI229" s="12">
        <v>1</v>
      </c>
      <c r="AJ229" s="12">
        <v>3</v>
      </c>
      <c r="AK229" s="13">
        <f t="shared" si="273"/>
        <v>2.0650825181712566E-2</v>
      </c>
      <c r="AL229" s="50">
        <f t="shared" si="263"/>
        <v>0.1239049510902754</v>
      </c>
      <c r="AM229" s="7">
        <f t="shared" si="274"/>
        <v>1</v>
      </c>
      <c r="AN229" s="11">
        <f t="shared" si="275"/>
        <v>0</v>
      </c>
      <c r="AO229" s="7">
        <f t="shared" si="276"/>
        <v>1</v>
      </c>
      <c r="AP229" s="7">
        <f t="shared" si="277"/>
        <v>1</v>
      </c>
      <c r="AQ229" s="7">
        <v>1</v>
      </c>
      <c r="AR229" s="12" t="s">
        <v>180</v>
      </c>
      <c r="AS229" s="12">
        <f t="shared" si="278"/>
        <v>1</v>
      </c>
      <c r="AT229" s="12">
        <f t="shared" si="279"/>
        <v>0</v>
      </c>
      <c r="AU229" s="12">
        <f t="shared" si="280"/>
        <v>1</v>
      </c>
      <c r="AV229" s="12">
        <f t="shared" si="281"/>
        <v>3</v>
      </c>
      <c r="AW229" s="12">
        <v>1</v>
      </c>
      <c r="AX229" s="15">
        <f t="shared" si="282"/>
        <v>1.9643672553065296E-2</v>
      </c>
      <c r="AY229" s="22">
        <f t="shared" si="283"/>
        <v>0.49109181382663242</v>
      </c>
      <c r="AZ229" s="1">
        <f t="shared" si="229"/>
        <v>0</v>
      </c>
    </row>
    <row r="230" spans="1:52" ht="171" customHeight="1" thickTop="1" thickBot="1" x14ac:dyDescent="0.35">
      <c r="A230" s="103"/>
      <c r="B230" s="48"/>
      <c r="C230" s="47"/>
      <c r="D230" s="5" t="s">
        <v>3</v>
      </c>
      <c r="E230" s="6">
        <v>5</v>
      </c>
      <c r="F230" s="26" t="s">
        <v>118</v>
      </c>
      <c r="G230" s="26" t="s">
        <v>715</v>
      </c>
      <c r="H230" s="88"/>
      <c r="I230" s="26"/>
      <c r="J230" s="27" t="s">
        <v>1102</v>
      </c>
      <c r="K230" s="8" t="s">
        <v>716</v>
      </c>
      <c r="L230" s="7" t="s">
        <v>695</v>
      </c>
      <c r="M230" s="7"/>
      <c r="N230" s="7"/>
      <c r="O230" s="7"/>
      <c r="P230" s="7"/>
      <c r="Q230" s="7"/>
      <c r="R230" s="7" t="s">
        <v>717</v>
      </c>
      <c r="S230" s="115">
        <v>6</v>
      </c>
      <c r="T230" s="116">
        <v>25</v>
      </c>
      <c r="U230" s="116" t="str">
        <f t="shared" si="227"/>
        <v>0</v>
      </c>
      <c r="V230" s="116">
        <f t="shared" si="228"/>
        <v>0</v>
      </c>
      <c r="W230" s="7" t="s">
        <v>718</v>
      </c>
      <c r="X230" s="7" t="s">
        <v>719</v>
      </c>
      <c r="Y230" s="7" t="s">
        <v>720</v>
      </c>
      <c r="Z230" s="7" t="s">
        <v>721</v>
      </c>
      <c r="AA230" s="7" t="s">
        <v>722</v>
      </c>
      <c r="AB230" s="8">
        <v>1</v>
      </c>
      <c r="AC230" s="11">
        <v>1</v>
      </c>
      <c r="AD230" s="8">
        <v>1</v>
      </c>
      <c r="AE230" s="8">
        <v>1</v>
      </c>
      <c r="AF230" s="12" t="s">
        <v>395</v>
      </c>
      <c r="AG230" s="12">
        <v>1</v>
      </c>
      <c r="AH230" s="12">
        <v>1</v>
      </c>
      <c r="AI230" s="12">
        <v>1</v>
      </c>
      <c r="AJ230" s="12">
        <v>1</v>
      </c>
      <c r="AK230" s="13">
        <f t="shared" ref="AK230:AK236" si="284">1/EXP(AB$4*AG230)^3*1/EXP(AC$4*AH230)^1.9*1/EXP(AD$4*AI230)^1.4*1/EXP(AE$4*AJ230)^1.1</f>
        <v>6.1888870903059386E-3</v>
      </c>
      <c r="AL230" s="50">
        <f t="shared" si="263"/>
        <v>3.7133322541835628E-2</v>
      </c>
      <c r="AM230" s="7">
        <f t="shared" ref="AM230:AM236" si="285">+AB230</f>
        <v>1</v>
      </c>
      <c r="AN230" s="11">
        <f t="shared" ref="AN230:AN236" si="286">+AC230</f>
        <v>1</v>
      </c>
      <c r="AO230" s="7">
        <f t="shared" ref="AO230:AO236" si="287">+AD230</f>
        <v>1</v>
      </c>
      <c r="AP230" s="7">
        <f t="shared" ref="AP230:AP236" si="288">+AE230</f>
        <v>1</v>
      </c>
      <c r="AQ230" s="7">
        <v>1</v>
      </c>
      <c r="AR230" s="12" t="s">
        <v>606</v>
      </c>
      <c r="AS230" s="12">
        <f t="shared" ref="AS230:AS236" si="289">AG230</f>
        <v>1</v>
      </c>
      <c r="AT230" s="12">
        <f t="shared" ref="AT230:AT236" si="290">AH230</f>
        <v>1</v>
      </c>
      <c r="AU230" s="12">
        <f t="shared" ref="AU230:AU236" si="291">AI230</f>
        <v>1</v>
      </c>
      <c r="AV230" s="12">
        <f t="shared" ref="AV230:AV236" si="292">AJ230</f>
        <v>1</v>
      </c>
      <c r="AW230" s="12">
        <v>1</v>
      </c>
      <c r="AX230" s="15">
        <f t="shared" ref="AX230:AX236" si="293">1/EXP(AM$4*AS230)^3*1/EXP(AN$4*AT230)^1.9*1/EXP(AO$4*AU230)^1.4*1/EXP(AP$4*AV230)^1.1*1/EXP(AQ$4*AW230)^1</f>
        <v>5.8870515052116164E-3</v>
      </c>
      <c r="AY230" s="22">
        <f t="shared" ref="AY230:AY236" si="294">AX230*T230</f>
        <v>0.14717628763029042</v>
      </c>
      <c r="AZ230" s="1">
        <f t="shared" si="229"/>
        <v>0</v>
      </c>
    </row>
    <row r="231" spans="1:52" ht="232.5" customHeight="1" thickTop="1" thickBot="1" x14ac:dyDescent="0.35">
      <c r="A231" s="103"/>
      <c r="B231" s="48"/>
      <c r="C231" s="47"/>
      <c r="D231" s="5" t="s">
        <v>3</v>
      </c>
      <c r="E231" s="6">
        <v>5</v>
      </c>
      <c r="F231" s="26" t="s">
        <v>118</v>
      </c>
      <c r="G231" s="26" t="s">
        <v>726</v>
      </c>
      <c r="H231" s="88"/>
      <c r="I231" s="26"/>
      <c r="J231" s="27" t="s">
        <v>1103</v>
      </c>
      <c r="K231" s="26" t="s">
        <v>651</v>
      </c>
      <c r="L231" s="26" t="s">
        <v>649</v>
      </c>
      <c r="M231" s="26"/>
      <c r="N231" s="26"/>
      <c r="O231" s="26"/>
      <c r="P231" s="26"/>
      <c r="Q231" s="26"/>
      <c r="R231" s="26" t="s">
        <v>652</v>
      </c>
      <c r="S231" s="115">
        <v>10</v>
      </c>
      <c r="T231" s="117">
        <v>4</v>
      </c>
      <c r="U231" s="116" t="str">
        <f t="shared" si="227"/>
        <v>0</v>
      </c>
      <c r="V231" s="116">
        <f t="shared" si="228"/>
        <v>0</v>
      </c>
      <c r="W231" s="26" t="s">
        <v>709</v>
      </c>
      <c r="X231" s="10"/>
      <c r="Y231" s="26" t="s">
        <v>654</v>
      </c>
      <c r="Z231" s="26" t="s">
        <v>713</v>
      </c>
      <c r="AA231" s="7" t="s">
        <v>656</v>
      </c>
      <c r="AB231" s="8">
        <v>1</v>
      </c>
      <c r="AC231" s="11">
        <v>0</v>
      </c>
      <c r="AD231" s="8">
        <v>1</v>
      </c>
      <c r="AE231" s="8">
        <v>1</v>
      </c>
      <c r="AF231" s="12" t="s">
        <v>173</v>
      </c>
      <c r="AG231" s="12">
        <v>1</v>
      </c>
      <c r="AH231" s="12">
        <v>0</v>
      </c>
      <c r="AI231" s="12">
        <v>2</v>
      </c>
      <c r="AJ231" s="12">
        <v>2</v>
      </c>
      <c r="AK231" s="13">
        <f t="shared" si="284"/>
        <v>1.1447315850505711E-2</v>
      </c>
      <c r="AL231" s="22">
        <f t="shared" si="263"/>
        <v>0.1144731585050571</v>
      </c>
      <c r="AM231" s="7">
        <f t="shared" si="285"/>
        <v>1</v>
      </c>
      <c r="AN231" s="11">
        <f t="shared" si="286"/>
        <v>0</v>
      </c>
      <c r="AO231" s="7">
        <f t="shared" si="287"/>
        <v>1</v>
      </c>
      <c r="AP231" s="7">
        <f t="shared" si="288"/>
        <v>1</v>
      </c>
      <c r="AQ231" s="8">
        <v>1</v>
      </c>
      <c r="AR231" s="12" t="s">
        <v>180</v>
      </c>
      <c r="AS231" s="12">
        <f t="shared" si="289"/>
        <v>1</v>
      </c>
      <c r="AT231" s="12">
        <f t="shared" si="290"/>
        <v>0</v>
      </c>
      <c r="AU231" s="12">
        <f t="shared" si="291"/>
        <v>2</v>
      </c>
      <c r="AV231" s="12">
        <f t="shared" si="292"/>
        <v>2</v>
      </c>
      <c r="AW231" s="12">
        <v>1</v>
      </c>
      <c r="AX231" s="15">
        <f t="shared" si="293"/>
        <v>1.0889023668554447E-2</v>
      </c>
      <c r="AY231" s="22">
        <f t="shared" si="294"/>
        <v>4.3556094674217789E-2</v>
      </c>
      <c r="AZ231" s="1">
        <f t="shared" si="229"/>
        <v>0</v>
      </c>
    </row>
    <row r="232" spans="1:52" ht="232.5" customHeight="1" thickTop="1" thickBot="1" x14ac:dyDescent="0.35">
      <c r="A232" s="103"/>
      <c r="B232" s="48"/>
      <c r="C232" s="47"/>
      <c r="D232" s="5" t="s">
        <v>3</v>
      </c>
      <c r="E232" s="6">
        <v>5</v>
      </c>
      <c r="F232" s="26" t="s">
        <v>118</v>
      </c>
      <c r="G232" s="26" t="s">
        <v>726</v>
      </c>
      <c r="H232" s="88"/>
      <c r="I232" s="26"/>
      <c r="J232" s="27" t="s">
        <v>1103</v>
      </c>
      <c r="K232" s="26" t="s">
        <v>703</v>
      </c>
      <c r="L232" s="26" t="s">
        <v>649</v>
      </c>
      <c r="M232" s="26"/>
      <c r="N232" s="26"/>
      <c r="O232" s="26"/>
      <c r="P232" s="26"/>
      <c r="Q232" s="26"/>
      <c r="R232" s="26" t="s">
        <v>704</v>
      </c>
      <c r="S232" s="115">
        <v>10</v>
      </c>
      <c r="T232" s="117">
        <v>7</v>
      </c>
      <c r="U232" s="116" t="str">
        <f t="shared" si="227"/>
        <v>0</v>
      </c>
      <c r="V232" s="116">
        <f t="shared" si="228"/>
        <v>0</v>
      </c>
      <c r="W232" s="26" t="s">
        <v>712</v>
      </c>
      <c r="X232" s="10"/>
      <c r="Y232" s="26" t="s">
        <v>706</v>
      </c>
      <c r="Z232" s="26" t="s">
        <v>707</v>
      </c>
      <c r="AA232" s="7" t="s">
        <v>708</v>
      </c>
      <c r="AB232" s="8">
        <v>1</v>
      </c>
      <c r="AC232" s="11">
        <v>0</v>
      </c>
      <c r="AD232" s="8">
        <v>1</v>
      </c>
      <c r="AE232" s="8">
        <v>1</v>
      </c>
      <c r="AF232" s="12" t="s">
        <v>173</v>
      </c>
      <c r="AG232" s="12">
        <v>1</v>
      </c>
      <c r="AH232" s="12">
        <v>0</v>
      </c>
      <c r="AI232" s="12">
        <v>2</v>
      </c>
      <c r="AJ232" s="12">
        <v>2</v>
      </c>
      <c r="AK232" s="13">
        <f t="shared" si="284"/>
        <v>1.1447315850505711E-2</v>
      </c>
      <c r="AL232" s="22">
        <f t="shared" si="263"/>
        <v>0.1144731585050571</v>
      </c>
      <c r="AM232" s="7">
        <f t="shared" si="285"/>
        <v>1</v>
      </c>
      <c r="AN232" s="11">
        <f t="shared" si="286"/>
        <v>0</v>
      </c>
      <c r="AO232" s="7">
        <f t="shared" si="287"/>
        <v>1</v>
      </c>
      <c r="AP232" s="7">
        <f t="shared" si="288"/>
        <v>1</v>
      </c>
      <c r="AQ232" s="8">
        <v>1</v>
      </c>
      <c r="AR232" s="12" t="s">
        <v>180</v>
      </c>
      <c r="AS232" s="12">
        <f t="shared" si="289"/>
        <v>1</v>
      </c>
      <c r="AT232" s="12">
        <f t="shared" si="290"/>
        <v>0</v>
      </c>
      <c r="AU232" s="12">
        <f t="shared" si="291"/>
        <v>2</v>
      </c>
      <c r="AV232" s="12">
        <f t="shared" si="292"/>
        <v>2</v>
      </c>
      <c r="AW232" s="12">
        <v>1</v>
      </c>
      <c r="AX232" s="15">
        <f t="shared" si="293"/>
        <v>1.0889023668554447E-2</v>
      </c>
      <c r="AY232" s="22">
        <f t="shared" si="294"/>
        <v>7.6223165679881133E-2</v>
      </c>
      <c r="AZ232" s="1">
        <f t="shared" si="229"/>
        <v>0</v>
      </c>
    </row>
    <row r="233" spans="1:52" ht="232.5" customHeight="1" thickTop="1" thickBot="1" x14ac:dyDescent="0.35">
      <c r="A233" s="103"/>
      <c r="B233" s="48"/>
      <c r="C233" s="47"/>
      <c r="D233" s="5" t="s">
        <v>3</v>
      </c>
      <c r="E233" s="6">
        <v>5</v>
      </c>
      <c r="F233" s="26" t="s">
        <v>118</v>
      </c>
      <c r="G233" s="26" t="s">
        <v>726</v>
      </c>
      <c r="H233" s="88"/>
      <c r="I233" s="26"/>
      <c r="J233" s="27" t="s">
        <v>1103</v>
      </c>
      <c r="K233" s="26" t="s">
        <v>714</v>
      </c>
      <c r="L233" s="26" t="s">
        <v>691</v>
      </c>
      <c r="M233" s="26"/>
      <c r="N233" s="26"/>
      <c r="O233" s="26"/>
      <c r="P233" s="26"/>
      <c r="Q233" s="26"/>
      <c r="R233" s="26" t="s">
        <v>690</v>
      </c>
      <c r="S233" s="115">
        <v>6</v>
      </c>
      <c r="T233" s="117">
        <v>25</v>
      </c>
      <c r="U233" s="116" t="str">
        <f t="shared" si="227"/>
        <v>0</v>
      </c>
      <c r="V233" s="116">
        <f t="shared" si="228"/>
        <v>0</v>
      </c>
      <c r="W233" s="26" t="s">
        <v>692</v>
      </c>
      <c r="X233" s="10"/>
      <c r="Y233" s="26" t="s">
        <v>693</v>
      </c>
      <c r="Z233" s="26" t="s">
        <v>694</v>
      </c>
      <c r="AA233" s="7"/>
      <c r="AB233" s="8">
        <v>1</v>
      </c>
      <c r="AC233" s="11">
        <v>0</v>
      </c>
      <c r="AD233" s="8">
        <v>1</v>
      </c>
      <c r="AE233" s="8">
        <v>1</v>
      </c>
      <c r="AF233" s="12" t="s">
        <v>173</v>
      </c>
      <c r="AG233" s="12">
        <v>1</v>
      </c>
      <c r="AH233" s="12">
        <v>0</v>
      </c>
      <c r="AI233" s="12">
        <v>1</v>
      </c>
      <c r="AJ233" s="12">
        <v>2</v>
      </c>
      <c r="AK233" s="13">
        <f t="shared" si="284"/>
        <v>2.3052063287225574E-2</v>
      </c>
      <c r="AL233" s="22">
        <f t="shared" si="263"/>
        <v>0.13831237972335345</v>
      </c>
      <c r="AM233" s="7">
        <f t="shared" si="285"/>
        <v>1</v>
      </c>
      <c r="AN233" s="11">
        <f t="shared" si="286"/>
        <v>0</v>
      </c>
      <c r="AO233" s="7">
        <f t="shared" si="287"/>
        <v>1</v>
      </c>
      <c r="AP233" s="7">
        <f t="shared" si="288"/>
        <v>1</v>
      </c>
      <c r="AQ233" s="8">
        <v>0</v>
      </c>
      <c r="AR233" s="12" t="s">
        <v>191</v>
      </c>
      <c r="AS233" s="12">
        <f t="shared" si="289"/>
        <v>1</v>
      </c>
      <c r="AT233" s="12">
        <f t="shared" si="290"/>
        <v>0</v>
      </c>
      <c r="AU233" s="12">
        <f t="shared" si="291"/>
        <v>1</v>
      </c>
      <c r="AV233" s="12">
        <f t="shared" si="292"/>
        <v>2</v>
      </c>
      <c r="AW233" s="12">
        <v>0</v>
      </c>
      <c r="AX233" s="15">
        <f t="shared" si="293"/>
        <v>2.3052063287225574E-2</v>
      </c>
      <c r="AY233" s="22">
        <f t="shared" si="294"/>
        <v>0.57630158218063932</v>
      </c>
      <c r="AZ233" s="1">
        <f t="shared" si="229"/>
        <v>0</v>
      </c>
    </row>
    <row r="234" spans="1:52" ht="232.5" customHeight="1" thickTop="1" thickBot="1" x14ac:dyDescent="0.35">
      <c r="A234" s="103"/>
      <c r="B234" s="48"/>
      <c r="C234" s="47"/>
      <c r="D234" s="5" t="s">
        <v>3</v>
      </c>
      <c r="E234" s="6">
        <v>5</v>
      </c>
      <c r="F234" s="26" t="s">
        <v>118</v>
      </c>
      <c r="G234" s="26" t="s">
        <v>726</v>
      </c>
      <c r="H234" s="88"/>
      <c r="I234" s="26"/>
      <c r="J234" s="27" t="s">
        <v>1103</v>
      </c>
      <c r="K234" s="8" t="s">
        <v>542</v>
      </c>
      <c r="L234" s="7" t="s">
        <v>696</v>
      </c>
      <c r="M234" s="7"/>
      <c r="N234" s="7"/>
      <c r="O234" s="7"/>
      <c r="P234" s="7"/>
      <c r="Q234" s="7"/>
      <c r="R234" s="7" t="s">
        <v>86</v>
      </c>
      <c r="S234" s="115">
        <v>6</v>
      </c>
      <c r="T234" s="116">
        <v>4</v>
      </c>
      <c r="U234" s="116" t="str">
        <f t="shared" si="227"/>
        <v>0</v>
      </c>
      <c r="V234" s="116">
        <f t="shared" si="228"/>
        <v>0</v>
      </c>
      <c r="W234" s="19"/>
      <c r="X234" s="10"/>
      <c r="Y234" s="19"/>
      <c r="Z234" s="7" t="s">
        <v>701</v>
      </c>
      <c r="AA234" s="7" t="s">
        <v>92</v>
      </c>
      <c r="AB234" s="11">
        <v>0</v>
      </c>
      <c r="AC234" s="11">
        <v>0</v>
      </c>
      <c r="AD234" s="8">
        <v>0</v>
      </c>
      <c r="AE234" s="8">
        <v>1</v>
      </c>
      <c r="AF234" s="12" t="s">
        <v>175</v>
      </c>
      <c r="AG234" s="12">
        <v>0</v>
      </c>
      <c r="AH234" s="12">
        <v>0</v>
      </c>
      <c r="AI234" s="12">
        <v>0</v>
      </c>
      <c r="AJ234" s="12">
        <v>2</v>
      </c>
      <c r="AK234" s="13">
        <f t="shared" si="284"/>
        <v>0.80251879796247849</v>
      </c>
      <c r="AL234" s="49">
        <f t="shared" si="263"/>
        <v>4.8151127877748712</v>
      </c>
      <c r="AM234" s="11">
        <f t="shared" si="285"/>
        <v>0</v>
      </c>
      <c r="AN234" s="11">
        <f t="shared" si="286"/>
        <v>0</v>
      </c>
      <c r="AO234" s="7">
        <f t="shared" si="287"/>
        <v>0</v>
      </c>
      <c r="AP234" s="7">
        <f t="shared" si="288"/>
        <v>1</v>
      </c>
      <c r="AQ234" s="8">
        <v>1</v>
      </c>
      <c r="AR234" s="12" t="s">
        <v>189</v>
      </c>
      <c r="AS234" s="12">
        <f t="shared" si="289"/>
        <v>0</v>
      </c>
      <c r="AT234" s="12">
        <f t="shared" si="290"/>
        <v>0</v>
      </c>
      <c r="AU234" s="12">
        <f t="shared" si="291"/>
        <v>0</v>
      </c>
      <c r="AV234" s="12">
        <f t="shared" si="292"/>
        <v>2</v>
      </c>
      <c r="AW234" s="12">
        <v>4</v>
      </c>
      <c r="AX234" s="15">
        <f t="shared" si="293"/>
        <v>0.65704681981505675</v>
      </c>
      <c r="AY234" s="22">
        <f t="shared" si="294"/>
        <v>2.628187279260227</v>
      </c>
      <c r="AZ234" s="1">
        <f t="shared" si="229"/>
        <v>0</v>
      </c>
    </row>
    <row r="235" spans="1:52" ht="232.5" customHeight="1" thickTop="1" thickBot="1" x14ac:dyDescent="0.35">
      <c r="A235" s="103"/>
      <c r="B235" s="48"/>
      <c r="C235" s="47"/>
      <c r="D235" s="5" t="s">
        <v>3</v>
      </c>
      <c r="E235" s="6">
        <v>5</v>
      </c>
      <c r="F235" s="26" t="s">
        <v>118</v>
      </c>
      <c r="G235" s="26" t="s">
        <v>726</v>
      </c>
      <c r="H235" s="88"/>
      <c r="I235" s="26"/>
      <c r="J235" s="27" t="s">
        <v>1103</v>
      </c>
      <c r="K235" s="8" t="s">
        <v>683</v>
      </c>
      <c r="L235" s="7" t="s">
        <v>695</v>
      </c>
      <c r="M235" s="7"/>
      <c r="N235" s="7"/>
      <c r="O235" s="7"/>
      <c r="P235" s="7"/>
      <c r="Q235" s="7"/>
      <c r="R235" s="7" t="s">
        <v>85</v>
      </c>
      <c r="S235" s="115">
        <v>6</v>
      </c>
      <c r="T235" s="116">
        <v>4</v>
      </c>
      <c r="U235" s="116" t="str">
        <f t="shared" si="227"/>
        <v>0</v>
      </c>
      <c r="V235" s="116">
        <f t="shared" si="228"/>
        <v>0</v>
      </c>
      <c r="W235" s="19"/>
      <c r="X235" s="10"/>
      <c r="Y235" s="7" t="s">
        <v>506</v>
      </c>
      <c r="Z235" s="7" t="s">
        <v>521</v>
      </c>
      <c r="AA235" s="7" t="s">
        <v>89</v>
      </c>
      <c r="AB235" s="11">
        <v>0</v>
      </c>
      <c r="AC235" s="11">
        <v>0</v>
      </c>
      <c r="AD235" s="8">
        <v>1</v>
      </c>
      <c r="AE235" s="8">
        <v>1</v>
      </c>
      <c r="AF235" s="12" t="s">
        <v>174</v>
      </c>
      <c r="AG235" s="12">
        <v>0</v>
      </c>
      <c r="AH235" s="12">
        <v>0</v>
      </c>
      <c r="AI235" s="12">
        <v>1</v>
      </c>
      <c r="AJ235" s="12">
        <v>3</v>
      </c>
      <c r="AK235" s="13">
        <f t="shared" si="284"/>
        <v>0.35700696056914732</v>
      </c>
      <c r="AL235" s="50">
        <f t="shared" si="263"/>
        <v>2.1420417634148841</v>
      </c>
      <c r="AM235" s="11">
        <f t="shared" si="285"/>
        <v>0</v>
      </c>
      <c r="AN235" s="11">
        <f t="shared" si="286"/>
        <v>0</v>
      </c>
      <c r="AO235" s="7">
        <f t="shared" si="287"/>
        <v>1</v>
      </c>
      <c r="AP235" s="7">
        <f t="shared" si="288"/>
        <v>1</v>
      </c>
      <c r="AQ235" s="7">
        <v>1</v>
      </c>
      <c r="AR235" s="12" t="s">
        <v>183</v>
      </c>
      <c r="AS235" s="12">
        <f t="shared" si="289"/>
        <v>0</v>
      </c>
      <c r="AT235" s="12">
        <f t="shared" si="290"/>
        <v>0</v>
      </c>
      <c r="AU235" s="12">
        <f t="shared" si="291"/>
        <v>1</v>
      </c>
      <c r="AV235" s="12">
        <f t="shared" si="292"/>
        <v>3</v>
      </c>
      <c r="AW235" s="12">
        <v>1</v>
      </c>
      <c r="AX235" s="15">
        <f t="shared" si="293"/>
        <v>0.33959552564493906</v>
      </c>
      <c r="AY235" s="22">
        <f t="shared" si="294"/>
        <v>1.3583821025797562</v>
      </c>
      <c r="AZ235" s="1">
        <f t="shared" si="229"/>
        <v>0</v>
      </c>
    </row>
    <row r="236" spans="1:52" ht="232.5" customHeight="1" thickTop="1" thickBot="1" x14ac:dyDescent="0.35">
      <c r="A236" s="103"/>
      <c r="B236" s="48"/>
      <c r="C236" s="47"/>
      <c r="D236" s="5" t="s">
        <v>3</v>
      </c>
      <c r="E236" s="6">
        <v>5</v>
      </c>
      <c r="F236" s="26" t="s">
        <v>118</v>
      </c>
      <c r="G236" s="26" t="s">
        <v>726</v>
      </c>
      <c r="H236" s="88"/>
      <c r="I236" s="26"/>
      <c r="J236" s="27" t="s">
        <v>1103</v>
      </c>
      <c r="K236" s="8" t="s">
        <v>684</v>
      </c>
      <c r="L236" s="7" t="s">
        <v>725</v>
      </c>
      <c r="M236" s="7"/>
      <c r="N236" s="7"/>
      <c r="O236" s="7"/>
      <c r="P236" s="7"/>
      <c r="Q236" s="7"/>
      <c r="R236" s="7" t="s">
        <v>79</v>
      </c>
      <c r="S236" s="115">
        <v>6</v>
      </c>
      <c r="T236" s="116">
        <v>25</v>
      </c>
      <c r="U236" s="116" t="str">
        <f t="shared" si="227"/>
        <v>0</v>
      </c>
      <c r="V236" s="116">
        <f t="shared" si="228"/>
        <v>0</v>
      </c>
      <c r="W236" s="7" t="s">
        <v>697</v>
      </c>
      <c r="X236" s="10"/>
      <c r="Y236" s="7" t="s">
        <v>698</v>
      </c>
      <c r="Z236" s="7" t="s">
        <v>699</v>
      </c>
      <c r="AA236" s="7" t="s">
        <v>700</v>
      </c>
      <c r="AB236" s="8">
        <v>1</v>
      </c>
      <c r="AC236" s="11">
        <v>0</v>
      </c>
      <c r="AD236" s="8">
        <v>1</v>
      </c>
      <c r="AE236" s="8">
        <v>1</v>
      </c>
      <c r="AF236" s="12" t="s">
        <v>173</v>
      </c>
      <c r="AG236" s="12">
        <v>1</v>
      </c>
      <c r="AH236" s="12">
        <v>0</v>
      </c>
      <c r="AI236" s="12">
        <v>1</v>
      </c>
      <c r="AJ236" s="12">
        <v>3</v>
      </c>
      <c r="AK236" s="13">
        <f t="shared" si="284"/>
        <v>2.0650825181712566E-2</v>
      </c>
      <c r="AL236" s="50">
        <f t="shared" si="263"/>
        <v>0.1239049510902754</v>
      </c>
      <c r="AM236" s="7">
        <f t="shared" si="285"/>
        <v>1</v>
      </c>
      <c r="AN236" s="11">
        <f t="shared" si="286"/>
        <v>0</v>
      </c>
      <c r="AO236" s="7">
        <f t="shared" si="287"/>
        <v>1</v>
      </c>
      <c r="AP236" s="7">
        <f t="shared" si="288"/>
        <v>1</v>
      </c>
      <c r="AQ236" s="7">
        <v>1</v>
      </c>
      <c r="AR236" s="12" t="s">
        <v>180</v>
      </c>
      <c r="AS236" s="12">
        <f t="shared" si="289"/>
        <v>1</v>
      </c>
      <c r="AT236" s="12">
        <f t="shared" si="290"/>
        <v>0</v>
      </c>
      <c r="AU236" s="12">
        <f t="shared" si="291"/>
        <v>1</v>
      </c>
      <c r="AV236" s="12">
        <f t="shared" si="292"/>
        <v>3</v>
      </c>
      <c r="AW236" s="12">
        <v>1</v>
      </c>
      <c r="AX236" s="15">
        <f t="shared" si="293"/>
        <v>1.9643672553065296E-2</v>
      </c>
      <c r="AY236" s="22">
        <f t="shared" si="294"/>
        <v>0.49109181382663242</v>
      </c>
      <c r="AZ236" s="1">
        <f t="shared" si="229"/>
        <v>0</v>
      </c>
    </row>
    <row r="237" spans="1:52" ht="232.5" customHeight="1" thickTop="1" thickBot="1" x14ac:dyDescent="0.35">
      <c r="A237" s="103"/>
      <c r="B237" s="48"/>
      <c r="C237" s="47"/>
      <c r="D237" s="5" t="s">
        <v>3</v>
      </c>
      <c r="E237" s="6">
        <v>5</v>
      </c>
      <c r="F237" s="26" t="s">
        <v>118</v>
      </c>
      <c r="G237" s="26" t="s">
        <v>726</v>
      </c>
      <c r="H237" s="88"/>
      <c r="I237" s="26"/>
      <c r="J237" s="27" t="s">
        <v>1103</v>
      </c>
      <c r="K237" s="8" t="s">
        <v>716</v>
      </c>
      <c r="L237" s="7" t="s">
        <v>695</v>
      </c>
      <c r="M237" s="7"/>
      <c r="N237" s="7"/>
      <c r="O237" s="7"/>
      <c r="P237" s="7"/>
      <c r="Q237" s="7"/>
      <c r="R237" s="7" t="s">
        <v>717</v>
      </c>
      <c r="S237" s="115">
        <v>6</v>
      </c>
      <c r="T237" s="116">
        <v>25</v>
      </c>
      <c r="U237" s="116" t="str">
        <f t="shared" si="227"/>
        <v>0</v>
      </c>
      <c r="V237" s="116">
        <f t="shared" si="228"/>
        <v>0</v>
      </c>
      <c r="W237" s="7" t="s">
        <v>718</v>
      </c>
      <c r="X237" s="7" t="s">
        <v>719</v>
      </c>
      <c r="Y237" s="7" t="s">
        <v>720</v>
      </c>
      <c r="Z237" s="7" t="s">
        <v>721</v>
      </c>
      <c r="AA237" s="7" t="s">
        <v>722</v>
      </c>
      <c r="AB237" s="8">
        <v>1</v>
      </c>
      <c r="AC237" s="11">
        <v>1</v>
      </c>
      <c r="AD237" s="8">
        <v>1</v>
      </c>
      <c r="AE237" s="8">
        <v>1</v>
      </c>
      <c r="AF237" s="12" t="s">
        <v>395</v>
      </c>
      <c r="AG237" s="12">
        <v>1</v>
      </c>
      <c r="AH237" s="12">
        <v>1</v>
      </c>
      <c r="AI237" s="12">
        <v>1</v>
      </c>
      <c r="AJ237" s="12">
        <v>1</v>
      </c>
      <c r="AK237" s="13">
        <f>1/EXP(AB$4*AG237)^3*1/EXP(AC$4*AH237)^1.9*1/EXP(AD$4*AI237)^1.4*1/EXP(AE$4*AJ237)^1.1</f>
        <v>6.1888870903059386E-3</v>
      </c>
      <c r="AL237" s="50">
        <f t="shared" ref="AL237:AL268" si="295">AK237*S237</f>
        <v>3.7133322541835628E-2</v>
      </c>
      <c r="AM237" s="7">
        <f>+AB237</f>
        <v>1</v>
      </c>
      <c r="AN237" s="11">
        <f>+AC237</f>
        <v>1</v>
      </c>
      <c r="AO237" s="7">
        <f>+AD237</f>
        <v>1</v>
      </c>
      <c r="AP237" s="7">
        <f>+AE237</f>
        <v>1</v>
      </c>
      <c r="AQ237" s="7">
        <v>1</v>
      </c>
      <c r="AR237" s="12" t="s">
        <v>606</v>
      </c>
      <c r="AS237" s="12">
        <f>AG237</f>
        <v>1</v>
      </c>
      <c r="AT237" s="12">
        <f>AH237</f>
        <v>1</v>
      </c>
      <c r="AU237" s="12">
        <f>AI237</f>
        <v>1</v>
      </c>
      <c r="AV237" s="12">
        <f>AJ237</f>
        <v>1</v>
      </c>
      <c r="AW237" s="12">
        <v>1</v>
      </c>
      <c r="AX237" s="15">
        <f>1/EXP(AM$4*AS237)^3*1/EXP(AN$4*AT237)^1.9*1/EXP(AO$4*AU237)^1.4*1/EXP(AP$4*AV237)^1.1*1/EXP(AQ$4*AW237)^1</f>
        <v>5.8870515052116164E-3</v>
      </c>
      <c r="AY237" s="22">
        <f>AX237*T237</f>
        <v>0.14717628763029042</v>
      </c>
      <c r="AZ237" s="1">
        <f t="shared" si="229"/>
        <v>0</v>
      </c>
    </row>
    <row r="238" spans="1:52" ht="201" customHeight="1" thickTop="1" thickBot="1" x14ac:dyDescent="0.35">
      <c r="A238" s="103"/>
      <c r="B238" s="17"/>
      <c r="C238" s="25"/>
      <c r="D238" s="5" t="s">
        <v>3</v>
      </c>
      <c r="E238" s="6">
        <v>5</v>
      </c>
      <c r="F238" s="26" t="s">
        <v>118</v>
      </c>
      <c r="G238" s="26" t="s">
        <v>346</v>
      </c>
      <c r="H238" s="88"/>
      <c r="I238" s="26"/>
      <c r="J238" s="27" t="s">
        <v>1083</v>
      </c>
      <c r="K238" s="26" t="s">
        <v>354</v>
      </c>
      <c r="L238" s="5" t="s">
        <v>305</v>
      </c>
      <c r="M238" s="5"/>
      <c r="N238" s="5"/>
      <c r="O238" s="5"/>
      <c r="P238" s="5"/>
      <c r="Q238" s="5"/>
      <c r="R238" s="26" t="s">
        <v>212</v>
      </c>
      <c r="S238" s="118">
        <v>10</v>
      </c>
      <c r="T238" s="117">
        <v>7</v>
      </c>
      <c r="U238" s="116" t="str">
        <f t="shared" si="227"/>
        <v>0</v>
      </c>
      <c r="V238" s="116">
        <f t="shared" si="228"/>
        <v>0</v>
      </c>
      <c r="W238" s="19"/>
      <c r="X238" s="10"/>
      <c r="Y238" s="7" t="s">
        <v>215</v>
      </c>
      <c r="Z238" s="26" t="s">
        <v>214</v>
      </c>
      <c r="AA238" s="7" t="s">
        <v>141</v>
      </c>
      <c r="AB238" s="11">
        <v>0</v>
      </c>
      <c r="AC238" s="11">
        <v>0</v>
      </c>
      <c r="AD238" s="25">
        <v>0</v>
      </c>
      <c r="AE238" s="25">
        <v>1</v>
      </c>
      <c r="AF238" s="12" t="s">
        <v>175</v>
      </c>
      <c r="AG238" s="12">
        <v>0</v>
      </c>
      <c r="AH238" s="12">
        <v>0</v>
      </c>
      <c r="AI238" s="12">
        <v>1</v>
      </c>
      <c r="AJ238" s="12">
        <v>2</v>
      </c>
      <c r="AK238" s="13">
        <f t="shared" ref="AK238:AK243" si="296">1/EXP(AB$4*AG238)^3*1/EXP(AC$4*AH238)^1.9*1/EXP(AD$4*AI238)^1.4*1/EXP(AE$4*AJ238)^1.1</f>
        <v>0.39851904108451414</v>
      </c>
      <c r="AL238" s="21">
        <f t="shared" si="295"/>
        <v>3.9851904108451413</v>
      </c>
      <c r="AM238" s="7">
        <f t="shared" ref="AM238:AN252" si="297">+AB238</f>
        <v>0</v>
      </c>
      <c r="AN238" s="11">
        <f t="shared" si="297"/>
        <v>0</v>
      </c>
      <c r="AO238" s="7">
        <v>1</v>
      </c>
      <c r="AP238" s="7">
        <f t="shared" ref="AP238:AP252" si="298">+AE238</f>
        <v>1</v>
      </c>
      <c r="AQ238" s="25">
        <v>1</v>
      </c>
      <c r="AR238" s="12" t="s">
        <v>183</v>
      </c>
      <c r="AS238" s="12">
        <f t="shared" ref="AS238:AV243" si="299">AG238</f>
        <v>0</v>
      </c>
      <c r="AT238" s="12">
        <f t="shared" si="299"/>
        <v>0</v>
      </c>
      <c r="AU238" s="12">
        <f t="shared" si="299"/>
        <v>1</v>
      </c>
      <c r="AV238" s="12">
        <f t="shared" si="299"/>
        <v>2</v>
      </c>
      <c r="AW238" s="12">
        <v>3</v>
      </c>
      <c r="AX238" s="15">
        <f t="shared" ref="AX238:AX243" si="300">1/EXP(AM$4*AS238)^3*1/EXP(AN$4*AT238)^1.9*1/EXP(AO$4*AU238)^1.4*1/EXP(AP$4*AV238)^1.1*1/EXP(AQ$4*AW238)^1</f>
        <v>0.34300851741870664</v>
      </c>
      <c r="AY238" s="22">
        <f t="shared" ref="AY238:AY273" si="301">AX238*T238</f>
        <v>2.4010596219309464</v>
      </c>
      <c r="AZ238" s="1">
        <f t="shared" si="229"/>
        <v>0</v>
      </c>
    </row>
    <row r="239" spans="1:52" ht="196.5" customHeight="1" thickTop="1" thickBot="1" x14ac:dyDescent="0.35">
      <c r="A239" s="103"/>
      <c r="B239" s="35"/>
      <c r="C239" s="36"/>
      <c r="D239" s="5" t="s">
        <v>3</v>
      </c>
      <c r="E239" s="6">
        <v>5</v>
      </c>
      <c r="F239" s="26" t="s">
        <v>118</v>
      </c>
      <c r="G239" s="26" t="s">
        <v>347</v>
      </c>
      <c r="H239" s="88"/>
      <c r="I239" s="26"/>
      <c r="J239" s="27" t="s">
        <v>1085</v>
      </c>
      <c r="K239" s="26" t="s">
        <v>354</v>
      </c>
      <c r="L239" s="5" t="s">
        <v>305</v>
      </c>
      <c r="M239" s="5"/>
      <c r="N239" s="5"/>
      <c r="O239" s="5"/>
      <c r="P239" s="5"/>
      <c r="Q239" s="5"/>
      <c r="R239" s="26" t="s">
        <v>212</v>
      </c>
      <c r="S239" s="118">
        <v>10</v>
      </c>
      <c r="T239" s="117">
        <v>7</v>
      </c>
      <c r="U239" s="116" t="str">
        <f t="shared" si="227"/>
        <v>0</v>
      </c>
      <c r="V239" s="116">
        <f t="shared" si="228"/>
        <v>0</v>
      </c>
      <c r="W239" s="19"/>
      <c r="X239" s="10"/>
      <c r="Y239" s="7" t="s">
        <v>215</v>
      </c>
      <c r="Z239" s="26" t="s">
        <v>214</v>
      </c>
      <c r="AA239" s="7" t="s">
        <v>141</v>
      </c>
      <c r="AB239" s="11">
        <v>0</v>
      </c>
      <c r="AC239" s="11">
        <v>0</v>
      </c>
      <c r="AD239" s="36">
        <v>0</v>
      </c>
      <c r="AE239" s="36">
        <v>1</v>
      </c>
      <c r="AF239" s="12" t="s">
        <v>175</v>
      </c>
      <c r="AG239" s="12">
        <v>0</v>
      </c>
      <c r="AH239" s="12">
        <v>0</v>
      </c>
      <c r="AI239" s="12">
        <v>1</v>
      </c>
      <c r="AJ239" s="12">
        <v>2</v>
      </c>
      <c r="AK239" s="13">
        <f t="shared" si="296"/>
        <v>0.39851904108451414</v>
      </c>
      <c r="AL239" s="21">
        <f t="shared" si="295"/>
        <v>3.9851904108451413</v>
      </c>
      <c r="AM239" s="7">
        <f>+AB239</f>
        <v>0</v>
      </c>
      <c r="AN239" s="11">
        <f>+AC239</f>
        <v>0</v>
      </c>
      <c r="AO239" s="7">
        <v>1</v>
      </c>
      <c r="AP239" s="7">
        <f>+AE239</f>
        <v>1</v>
      </c>
      <c r="AQ239" s="36">
        <v>1</v>
      </c>
      <c r="AR239" s="12" t="s">
        <v>183</v>
      </c>
      <c r="AS239" s="12">
        <f t="shared" si="299"/>
        <v>0</v>
      </c>
      <c r="AT239" s="12">
        <f t="shared" si="299"/>
        <v>0</v>
      </c>
      <c r="AU239" s="12">
        <f t="shared" si="299"/>
        <v>1</v>
      </c>
      <c r="AV239" s="12">
        <f t="shared" si="299"/>
        <v>2</v>
      </c>
      <c r="AW239" s="12">
        <v>3</v>
      </c>
      <c r="AX239" s="15">
        <f t="shared" si="300"/>
        <v>0.34300851741870664</v>
      </c>
      <c r="AY239" s="22">
        <f t="shared" si="301"/>
        <v>2.4010596219309464</v>
      </c>
      <c r="AZ239" s="1">
        <f t="shared" si="229"/>
        <v>0</v>
      </c>
    </row>
    <row r="240" spans="1:52" ht="185.25" customHeight="1" thickTop="1" thickBot="1" x14ac:dyDescent="0.35">
      <c r="A240" s="103"/>
      <c r="B240" s="17"/>
      <c r="C240" s="25"/>
      <c r="D240" s="5" t="s">
        <v>3</v>
      </c>
      <c r="E240" s="6">
        <v>5</v>
      </c>
      <c r="F240" s="26" t="s">
        <v>118</v>
      </c>
      <c r="G240" s="26" t="s">
        <v>346</v>
      </c>
      <c r="H240" s="88"/>
      <c r="I240" s="26"/>
      <c r="J240" s="27" t="s">
        <v>1083</v>
      </c>
      <c r="K240" s="26" t="s">
        <v>358</v>
      </c>
      <c r="L240" s="5" t="s">
        <v>305</v>
      </c>
      <c r="M240" s="5"/>
      <c r="N240" s="5"/>
      <c r="O240" s="5"/>
      <c r="P240" s="5"/>
      <c r="Q240" s="5"/>
      <c r="R240" s="26" t="s">
        <v>140</v>
      </c>
      <c r="S240" s="118">
        <v>10</v>
      </c>
      <c r="T240" s="117">
        <v>7</v>
      </c>
      <c r="U240" s="116" t="str">
        <f t="shared" si="227"/>
        <v>0</v>
      </c>
      <c r="V240" s="116">
        <f t="shared" si="228"/>
        <v>0</v>
      </c>
      <c r="W240" s="19"/>
      <c r="X240" s="10"/>
      <c r="Y240" s="7" t="s">
        <v>334</v>
      </c>
      <c r="Z240" s="26" t="s">
        <v>217</v>
      </c>
      <c r="AA240" s="7" t="s">
        <v>142</v>
      </c>
      <c r="AB240" s="11">
        <v>0</v>
      </c>
      <c r="AC240" s="11">
        <v>0</v>
      </c>
      <c r="AD240" s="25">
        <v>1</v>
      </c>
      <c r="AE240" s="25">
        <v>1</v>
      </c>
      <c r="AF240" s="12" t="s">
        <v>174</v>
      </c>
      <c r="AG240" s="12">
        <v>0</v>
      </c>
      <c r="AH240" s="12">
        <v>0</v>
      </c>
      <c r="AI240" s="12">
        <v>1</v>
      </c>
      <c r="AJ240" s="12">
        <v>2</v>
      </c>
      <c r="AK240" s="13">
        <f t="shared" si="296"/>
        <v>0.39851904108451414</v>
      </c>
      <c r="AL240" s="21">
        <f t="shared" si="295"/>
        <v>3.9851904108451413</v>
      </c>
      <c r="AM240" s="7">
        <f t="shared" si="297"/>
        <v>0</v>
      </c>
      <c r="AN240" s="11">
        <f t="shared" si="297"/>
        <v>0</v>
      </c>
      <c r="AO240" s="7">
        <f>+AD240</f>
        <v>1</v>
      </c>
      <c r="AP240" s="7">
        <f t="shared" si="298"/>
        <v>1</v>
      </c>
      <c r="AQ240" s="25">
        <v>1</v>
      </c>
      <c r="AR240" s="12" t="s">
        <v>183</v>
      </c>
      <c r="AS240" s="12">
        <f t="shared" si="299"/>
        <v>0</v>
      </c>
      <c r="AT240" s="12">
        <f t="shared" si="299"/>
        <v>0</v>
      </c>
      <c r="AU240" s="12">
        <f t="shared" si="299"/>
        <v>1</v>
      </c>
      <c r="AV240" s="12">
        <f t="shared" si="299"/>
        <v>2</v>
      </c>
      <c r="AW240" s="12">
        <v>1</v>
      </c>
      <c r="AX240" s="15">
        <f t="shared" si="300"/>
        <v>0.37908303810339877</v>
      </c>
      <c r="AY240" s="22">
        <f t="shared" si="301"/>
        <v>2.6535812667237915</v>
      </c>
      <c r="AZ240" s="1">
        <f t="shared" si="229"/>
        <v>0</v>
      </c>
    </row>
    <row r="241" spans="1:52" ht="185.25" customHeight="1" thickTop="1" thickBot="1" x14ac:dyDescent="0.35">
      <c r="A241" s="103"/>
      <c r="B241" s="35"/>
      <c r="C241" s="36"/>
      <c r="D241" s="5" t="s">
        <v>3</v>
      </c>
      <c r="E241" s="6">
        <v>5</v>
      </c>
      <c r="F241" s="26" t="s">
        <v>118</v>
      </c>
      <c r="G241" s="26" t="s">
        <v>347</v>
      </c>
      <c r="H241" s="88"/>
      <c r="I241" s="26"/>
      <c r="J241" s="27" t="s">
        <v>1085</v>
      </c>
      <c r="K241" s="26" t="s">
        <v>544</v>
      </c>
      <c r="L241" s="5" t="s">
        <v>305</v>
      </c>
      <c r="M241" s="5"/>
      <c r="N241" s="5"/>
      <c r="O241" s="5"/>
      <c r="P241" s="5"/>
      <c r="Q241" s="5"/>
      <c r="R241" s="26" t="s">
        <v>140</v>
      </c>
      <c r="S241" s="118">
        <v>10</v>
      </c>
      <c r="T241" s="117">
        <v>7</v>
      </c>
      <c r="U241" s="116" t="str">
        <f t="shared" si="227"/>
        <v>0</v>
      </c>
      <c r="V241" s="116">
        <f t="shared" si="228"/>
        <v>0</v>
      </c>
      <c r="W241" s="19"/>
      <c r="X241" s="10"/>
      <c r="Y241" s="7" t="s">
        <v>334</v>
      </c>
      <c r="Z241" s="26" t="s">
        <v>217</v>
      </c>
      <c r="AA241" s="7" t="s">
        <v>142</v>
      </c>
      <c r="AB241" s="11">
        <v>0</v>
      </c>
      <c r="AC241" s="11">
        <v>0</v>
      </c>
      <c r="AD241" s="36">
        <v>1</v>
      </c>
      <c r="AE241" s="36">
        <v>1</v>
      </c>
      <c r="AF241" s="12" t="s">
        <v>174</v>
      </c>
      <c r="AG241" s="12">
        <v>0</v>
      </c>
      <c r="AH241" s="12">
        <v>0</v>
      </c>
      <c r="AI241" s="12">
        <v>1</v>
      </c>
      <c r="AJ241" s="12">
        <v>2</v>
      </c>
      <c r="AK241" s="13">
        <f t="shared" si="296"/>
        <v>0.39851904108451414</v>
      </c>
      <c r="AL241" s="21">
        <f t="shared" si="295"/>
        <v>3.9851904108451413</v>
      </c>
      <c r="AM241" s="7">
        <f>+AB241</f>
        <v>0</v>
      </c>
      <c r="AN241" s="11">
        <f>+AC241</f>
        <v>0</v>
      </c>
      <c r="AO241" s="7">
        <f>+AD241</f>
        <v>1</v>
      </c>
      <c r="AP241" s="7">
        <f>+AE241</f>
        <v>1</v>
      </c>
      <c r="AQ241" s="36">
        <v>1</v>
      </c>
      <c r="AR241" s="12" t="s">
        <v>183</v>
      </c>
      <c r="AS241" s="12">
        <f t="shared" si="299"/>
        <v>0</v>
      </c>
      <c r="AT241" s="12">
        <f t="shared" si="299"/>
        <v>0</v>
      </c>
      <c r="AU241" s="12">
        <f t="shared" si="299"/>
        <v>1</v>
      </c>
      <c r="AV241" s="12">
        <f t="shared" si="299"/>
        <v>2</v>
      </c>
      <c r="AW241" s="12">
        <v>1</v>
      </c>
      <c r="AX241" s="15">
        <f t="shared" si="300"/>
        <v>0.37908303810339877</v>
      </c>
      <c r="AY241" s="22">
        <f t="shared" si="301"/>
        <v>2.6535812667237915</v>
      </c>
      <c r="AZ241" s="1">
        <f t="shared" si="229"/>
        <v>0</v>
      </c>
    </row>
    <row r="242" spans="1:52" ht="180" customHeight="1" thickTop="1" thickBot="1" x14ac:dyDescent="0.35">
      <c r="A242" s="103"/>
      <c r="B242" s="17"/>
      <c r="C242" s="25"/>
      <c r="D242" s="5" t="s">
        <v>3</v>
      </c>
      <c r="E242" s="6">
        <v>5</v>
      </c>
      <c r="F242" s="26" t="s">
        <v>118</v>
      </c>
      <c r="G242" s="26" t="s">
        <v>346</v>
      </c>
      <c r="H242" s="88"/>
      <c r="I242" s="26"/>
      <c r="J242" s="27" t="s">
        <v>1083</v>
      </c>
      <c r="K242" s="26" t="s">
        <v>354</v>
      </c>
      <c r="L242" s="5" t="s">
        <v>305</v>
      </c>
      <c r="M242" s="5"/>
      <c r="N242" s="5"/>
      <c r="O242" s="5"/>
      <c r="P242" s="5"/>
      <c r="Q242" s="5"/>
      <c r="R242" s="26" t="s">
        <v>213</v>
      </c>
      <c r="S242" s="118">
        <v>10</v>
      </c>
      <c r="T242" s="117">
        <v>7</v>
      </c>
      <c r="U242" s="116" t="str">
        <f t="shared" si="227"/>
        <v>0</v>
      </c>
      <c r="V242" s="116">
        <f t="shared" si="228"/>
        <v>0</v>
      </c>
      <c r="W242" s="19"/>
      <c r="X242" s="10"/>
      <c r="Y242" s="19"/>
      <c r="Z242" s="26" t="s">
        <v>217</v>
      </c>
      <c r="AA242" s="7" t="s">
        <v>218</v>
      </c>
      <c r="AB242" s="11">
        <v>0</v>
      </c>
      <c r="AC242" s="11">
        <v>0</v>
      </c>
      <c r="AD242" s="25">
        <v>0</v>
      </c>
      <c r="AE242" s="25">
        <v>1</v>
      </c>
      <c r="AF242" s="12" t="s">
        <v>175</v>
      </c>
      <c r="AG242" s="12">
        <v>0</v>
      </c>
      <c r="AH242" s="12">
        <v>0</v>
      </c>
      <c r="AI242" s="12">
        <v>0</v>
      </c>
      <c r="AJ242" s="12">
        <v>2</v>
      </c>
      <c r="AK242" s="13">
        <f t="shared" si="296"/>
        <v>0.80251879796247849</v>
      </c>
      <c r="AL242" s="21">
        <f t="shared" si="295"/>
        <v>8.0251879796247856</v>
      </c>
      <c r="AM242" s="7">
        <f t="shared" si="297"/>
        <v>0</v>
      </c>
      <c r="AN242" s="11">
        <f t="shared" si="297"/>
        <v>0</v>
      </c>
      <c r="AO242" s="7">
        <v>0</v>
      </c>
      <c r="AP242" s="7">
        <f t="shared" si="298"/>
        <v>1</v>
      </c>
      <c r="AQ242" s="25">
        <v>1</v>
      </c>
      <c r="AR242" s="12" t="s">
        <v>189</v>
      </c>
      <c r="AS242" s="12">
        <f t="shared" si="299"/>
        <v>0</v>
      </c>
      <c r="AT242" s="12">
        <f t="shared" si="299"/>
        <v>0</v>
      </c>
      <c r="AU242" s="12">
        <f t="shared" si="299"/>
        <v>0</v>
      </c>
      <c r="AV242" s="12">
        <f t="shared" si="299"/>
        <v>2</v>
      </c>
      <c r="AW242" s="12">
        <v>3</v>
      </c>
      <c r="AX242" s="15">
        <f t="shared" si="300"/>
        <v>0.69073433063735468</v>
      </c>
      <c r="AY242" s="22">
        <f t="shared" si="301"/>
        <v>4.8351403144614826</v>
      </c>
      <c r="AZ242" s="1">
        <f t="shared" si="229"/>
        <v>0</v>
      </c>
    </row>
    <row r="243" spans="1:52" ht="219" customHeight="1" thickTop="1" thickBot="1" x14ac:dyDescent="0.35">
      <c r="A243" s="103"/>
      <c r="B243" s="35"/>
      <c r="C243" s="36"/>
      <c r="D243" s="5" t="s">
        <v>3</v>
      </c>
      <c r="E243" s="6">
        <v>5</v>
      </c>
      <c r="F243" s="26" t="s">
        <v>118</v>
      </c>
      <c r="G243" s="26" t="s">
        <v>347</v>
      </c>
      <c r="H243" s="88"/>
      <c r="I243" s="26"/>
      <c r="J243" s="27" t="s">
        <v>1085</v>
      </c>
      <c r="K243" s="26" t="s">
        <v>354</v>
      </c>
      <c r="L243" s="5" t="s">
        <v>305</v>
      </c>
      <c r="M243" s="5"/>
      <c r="N243" s="5"/>
      <c r="O243" s="5"/>
      <c r="P243" s="5"/>
      <c r="Q243" s="5"/>
      <c r="R243" s="26" t="s">
        <v>213</v>
      </c>
      <c r="S243" s="118">
        <v>10</v>
      </c>
      <c r="T243" s="117">
        <v>7</v>
      </c>
      <c r="U243" s="116" t="str">
        <f t="shared" si="227"/>
        <v>0</v>
      </c>
      <c r="V243" s="116">
        <f t="shared" si="228"/>
        <v>0</v>
      </c>
      <c r="W243" s="19"/>
      <c r="X243" s="10"/>
      <c r="Y243" s="19"/>
      <c r="Z243" s="26" t="s">
        <v>217</v>
      </c>
      <c r="AA243" s="7" t="s">
        <v>218</v>
      </c>
      <c r="AB243" s="11">
        <v>0</v>
      </c>
      <c r="AC243" s="11">
        <v>0</v>
      </c>
      <c r="AD243" s="36">
        <v>0</v>
      </c>
      <c r="AE243" s="36">
        <v>1</v>
      </c>
      <c r="AF243" s="12" t="s">
        <v>175</v>
      </c>
      <c r="AG243" s="12">
        <v>0</v>
      </c>
      <c r="AH243" s="12">
        <v>0</v>
      </c>
      <c r="AI243" s="12">
        <v>0</v>
      </c>
      <c r="AJ243" s="12">
        <v>2</v>
      </c>
      <c r="AK243" s="13">
        <f t="shared" si="296"/>
        <v>0.80251879796247849</v>
      </c>
      <c r="AL243" s="21">
        <f t="shared" si="295"/>
        <v>8.0251879796247856</v>
      </c>
      <c r="AM243" s="7">
        <f>+AB243</f>
        <v>0</v>
      </c>
      <c r="AN243" s="11">
        <f>+AC243</f>
        <v>0</v>
      </c>
      <c r="AO243" s="7">
        <v>0</v>
      </c>
      <c r="AP243" s="7">
        <f>+AE243</f>
        <v>1</v>
      </c>
      <c r="AQ243" s="36">
        <v>1</v>
      </c>
      <c r="AR243" s="12" t="s">
        <v>189</v>
      </c>
      <c r="AS243" s="12">
        <f t="shared" si="299"/>
        <v>0</v>
      </c>
      <c r="AT243" s="12">
        <f t="shared" si="299"/>
        <v>0</v>
      </c>
      <c r="AU243" s="12">
        <f t="shared" si="299"/>
        <v>0</v>
      </c>
      <c r="AV243" s="12">
        <f t="shared" si="299"/>
        <v>2</v>
      </c>
      <c r="AW243" s="12">
        <v>3</v>
      </c>
      <c r="AX243" s="15">
        <f t="shared" si="300"/>
        <v>0.69073433063735468</v>
      </c>
      <c r="AY243" s="22">
        <f t="shared" si="301"/>
        <v>4.8351403144614826</v>
      </c>
      <c r="AZ243" s="1">
        <f t="shared" si="229"/>
        <v>0</v>
      </c>
    </row>
    <row r="244" spans="1:52" ht="202.5" customHeight="1" thickTop="1" thickBot="1" x14ac:dyDescent="0.35">
      <c r="A244" s="103"/>
      <c r="B244" s="17"/>
      <c r="C244" s="25"/>
      <c r="D244" s="5" t="s">
        <v>3</v>
      </c>
      <c r="E244" s="6">
        <v>5</v>
      </c>
      <c r="F244" s="26" t="s">
        <v>118</v>
      </c>
      <c r="G244" s="26" t="s">
        <v>346</v>
      </c>
      <c r="H244" s="88"/>
      <c r="I244" s="27"/>
      <c r="J244" s="27" t="s">
        <v>1083</v>
      </c>
      <c r="K244" s="27" t="s">
        <v>545</v>
      </c>
      <c r="L244" s="5" t="s">
        <v>305</v>
      </c>
      <c r="M244" s="5"/>
      <c r="N244" s="5"/>
      <c r="O244" s="5"/>
      <c r="P244" s="5"/>
      <c r="Q244" s="5"/>
      <c r="R244" s="5" t="s">
        <v>139</v>
      </c>
      <c r="S244" s="118">
        <v>10</v>
      </c>
      <c r="T244" s="116">
        <v>25</v>
      </c>
      <c r="U244" s="116" t="str">
        <f t="shared" si="227"/>
        <v>0</v>
      </c>
      <c r="V244" s="116">
        <f t="shared" si="228"/>
        <v>0</v>
      </c>
      <c r="W244" s="19"/>
      <c r="X244" s="10"/>
      <c r="Y244" s="7" t="s">
        <v>546</v>
      </c>
      <c r="Z244" s="26" t="s">
        <v>217</v>
      </c>
      <c r="AA244" s="7" t="s">
        <v>220</v>
      </c>
      <c r="AB244" s="11">
        <v>0</v>
      </c>
      <c r="AC244" s="11">
        <v>0</v>
      </c>
      <c r="AD244" s="25">
        <v>1</v>
      </c>
      <c r="AE244" s="25">
        <v>1</v>
      </c>
      <c r="AF244" s="12" t="s">
        <v>174</v>
      </c>
      <c r="AG244" s="12">
        <v>0</v>
      </c>
      <c r="AH244" s="12">
        <v>0</v>
      </c>
      <c r="AI244" s="12">
        <v>5</v>
      </c>
      <c r="AJ244" s="12">
        <v>2</v>
      </c>
      <c r="AK244" s="13">
        <f t="shared" ref="AK244:AK348" si="302">1/EXP(AB$4*AG244)^3*1/EXP(AC$4*AH244)^1.9*1/EXP(AD$4*AI244)^1.4*1/EXP(AE$4*AJ244)^1.1</f>
        <v>2.4233967845691123E-2</v>
      </c>
      <c r="AL244" s="24">
        <f t="shared" si="295"/>
        <v>0.24233967845691123</v>
      </c>
      <c r="AM244" s="7">
        <f t="shared" si="297"/>
        <v>0</v>
      </c>
      <c r="AN244" s="11">
        <f t="shared" si="297"/>
        <v>0</v>
      </c>
      <c r="AO244" s="7">
        <f t="shared" ref="AO244:AO254" si="303">+AD244</f>
        <v>1</v>
      </c>
      <c r="AP244" s="7">
        <f t="shared" si="298"/>
        <v>1</v>
      </c>
      <c r="AQ244" s="25">
        <v>1</v>
      </c>
      <c r="AR244" s="12" t="s">
        <v>183</v>
      </c>
      <c r="AS244" s="12">
        <f t="shared" ref="AS244:AS348" si="304">AG244</f>
        <v>0</v>
      </c>
      <c r="AT244" s="12">
        <f t="shared" ref="AT244:AT348" si="305">AH244</f>
        <v>0</v>
      </c>
      <c r="AU244" s="12">
        <f t="shared" ref="AU244:AU348" si="306">AI244</f>
        <v>5</v>
      </c>
      <c r="AV244" s="12">
        <f t="shared" ref="AV244:AV348" si="307">AJ244</f>
        <v>2</v>
      </c>
      <c r="AW244" s="12">
        <v>1</v>
      </c>
      <c r="AX244" s="15">
        <f t="shared" ref="AX244:AX348" si="308">1/EXP(AM$4*AS244)^3*1/EXP(AN$4*AT244)^1.9*1/EXP(AO$4*AU244)^1.4*1/EXP(AP$4*AV244)^1.1*1/EXP(AQ$4*AW244)^1</f>
        <v>2.3052063287225574E-2</v>
      </c>
      <c r="AY244" s="22">
        <f t="shared" si="301"/>
        <v>0.57630158218063932</v>
      </c>
      <c r="AZ244" s="1">
        <f t="shared" si="229"/>
        <v>0</v>
      </c>
    </row>
    <row r="245" spans="1:52" ht="213" customHeight="1" thickTop="1" thickBot="1" x14ac:dyDescent="0.35">
      <c r="A245" s="103"/>
      <c r="B245" s="35"/>
      <c r="C245" s="36"/>
      <c r="D245" s="5" t="s">
        <v>3</v>
      </c>
      <c r="E245" s="6">
        <v>5</v>
      </c>
      <c r="F245" s="26" t="s">
        <v>118</v>
      </c>
      <c r="G245" s="26" t="s">
        <v>347</v>
      </c>
      <c r="H245" s="88"/>
      <c r="I245" s="27"/>
      <c r="J245" s="27" t="s">
        <v>1085</v>
      </c>
      <c r="K245" s="27" t="s">
        <v>545</v>
      </c>
      <c r="L245" s="5" t="s">
        <v>305</v>
      </c>
      <c r="M245" s="5"/>
      <c r="N245" s="5"/>
      <c r="O245" s="5"/>
      <c r="P245" s="5"/>
      <c r="Q245" s="5"/>
      <c r="R245" s="5" t="s">
        <v>139</v>
      </c>
      <c r="S245" s="118">
        <v>10</v>
      </c>
      <c r="T245" s="116">
        <v>25</v>
      </c>
      <c r="U245" s="116" t="str">
        <f t="shared" si="227"/>
        <v>0</v>
      </c>
      <c r="V245" s="116">
        <f t="shared" si="228"/>
        <v>0</v>
      </c>
      <c r="W245" s="19"/>
      <c r="X245" s="10"/>
      <c r="Y245" s="7" t="s">
        <v>219</v>
      </c>
      <c r="Z245" s="26" t="s">
        <v>217</v>
      </c>
      <c r="AA245" s="7" t="s">
        <v>220</v>
      </c>
      <c r="AB245" s="11">
        <v>0</v>
      </c>
      <c r="AC245" s="11">
        <v>0</v>
      </c>
      <c r="AD245" s="36">
        <v>1</v>
      </c>
      <c r="AE245" s="36">
        <v>1</v>
      </c>
      <c r="AF245" s="12" t="s">
        <v>174</v>
      </c>
      <c r="AG245" s="12">
        <v>0</v>
      </c>
      <c r="AH245" s="12">
        <v>0</v>
      </c>
      <c r="AI245" s="12">
        <v>5</v>
      </c>
      <c r="AJ245" s="12">
        <v>2</v>
      </c>
      <c r="AK245" s="13">
        <f t="shared" si="302"/>
        <v>2.4233967845691123E-2</v>
      </c>
      <c r="AL245" s="33">
        <f t="shared" si="295"/>
        <v>0.24233967845691123</v>
      </c>
      <c r="AM245" s="7">
        <f>+AB245</f>
        <v>0</v>
      </c>
      <c r="AN245" s="11">
        <f>+AC245</f>
        <v>0</v>
      </c>
      <c r="AO245" s="7">
        <f t="shared" si="303"/>
        <v>1</v>
      </c>
      <c r="AP245" s="7">
        <f>+AE245</f>
        <v>1</v>
      </c>
      <c r="AQ245" s="36">
        <v>1</v>
      </c>
      <c r="AR245" s="12" t="s">
        <v>183</v>
      </c>
      <c r="AS245" s="12">
        <f t="shared" si="304"/>
        <v>0</v>
      </c>
      <c r="AT245" s="12">
        <f t="shared" si="305"/>
        <v>0</v>
      </c>
      <c r="AU245" s="12">
        <f t="shared" si="306"/>
        <v>5</v>
      </c>
      <c r="AV245" s="12">
        <f t="shared" si="307"/>
        <v>2</v>
      </c>
      <c r="AW245" s="12">
        <v>1</v>
      </c>
      <c r="AX245" s="15">
        <f t="shared" si="308"/>
        <v>2.3052063287225574E-2</v>
      </c>
      <c r="AY245" s="22">
        <f t="shared" si="301"/>
        <v>0.57630158218063932</v>
      </c>
      <c r="AZ245" s="1">
        <f t="shared" si="229"/>
        <v>0</v>
      </c>
    </row>
    <row r="246" spans="1:52" ht="188.25" customHeight="1" thickTop="1" thickBot="1" x14ac:dyDescent="0.35">
      <c r="A246" s="103"/>
      <c r="B246" s="17"/>
      <c r="C246" s="25"/>
      <c r="D246" s="5" t="s">
        <v>3</v>
      </c>
      <c r="E246" s="6">
        <v>6</v>
      </c>
      <c r="F246" s="26" t="s">
        <v>118</v>
      </c>
      <c r="G246" s="26" t="s">
        <v>346</v>
      </c>
      <c r="H246" s="88"/>
      <c r="I246" s="27"/>
      <c r="J246" s="27" t="s">
        <v>1083</v>
      </c>
      <c r="K246" s="27" t="s">
        <v>544</v>
      </c>
      <c r="L246" s="5" t="s">
        <v>306</v>
      </c>
      <c r="M246" s="5"/>
      <c r="N246" s="5"/>
      <c r="O246" s="5"/>
      <c r="P246" s="5"/>
      <c r="Q246" s="5"/>
      <c r="R246" s="26" t="s">
        <v>259</v>
      </c>
      <c r="S246" s="118">
        <v>10</v>
      </c>
      <c r="T246" s="117">
        <v>7</v>
      </c>
      <c r="U246" s="116" t="str">
        <f t="shared" si="227"/>
        <v>0</v>
      </c>
      <c r="V246" s="116">
        <f t="shared" si="228"/>
        <v>0</v>
      </c>
      <c r="W246" s="19"/>
      <c r="X246" s="10"/>
      <c r="Y246" s="7" t="s">
        <v>216</v>
      </c>
      <c r="Z246" s="26" t="s">
        <v>261</v>
      </c>
      <c r="AA246" s="7" t="s">
        <v>262</v>
      </c>
      <c r="AB246" s="11">
        <v>0</v>
      </c>
      <c r="AC246" s="11">
        <v>0</v>
      </c>
      <c r="AD246" s="25">
        <v>1</v>
      </c>
      <c r="AE246" s="25">
        <v>1</v>
      </c>
      <c r="AF246" s="12" t="s">
        <v>174</v>
      </c>
      <c r="AG246" s="12">
        <v>0</v>
      </c>
      <c r="AH246" s="12">
        <v>0</v>
      </c>
      <c r="AI246" s="12">
        <v>1</v>
      </c>
      <c r="AJ246" s="12">
        <v>2</v>
      </c>
      <c r="AK246" s="13">
        <f t="shared" si="302"/>
        <v>0.39851904108451414</v>
      </c>
      <c r="AL246" s="21">
        <f t="shared" si="295"/>
        <v>3.9851904108451413</v>
      </c>
      <c r="AM246" s="7">
        <f t="shared" si="297"/>
        <v>0</v>
      </c>
      <c r="AN246" s="11">
        <f t="shared" si="297"/>
        <v>0</v>
      </c>
      <c r="AO246" s="7">
        <f t="shared" si="303"/>
        <v>1</v>
      </c>
      <c r="AP246" s="7">
        <f t="shared" si="298"/>
        <v>1</v>
      </c>
      <c r="AQ246" s="25">
        <v>1</v>
      </c>
      <c r="AR246" s="12" t="s">
        <v>183</v>
      </c>
      <c r="AS246" s="12">
        <f t="shared" si="304"/>
        <v>0</v>
      </c>
      <c r="AT246" s="12">
        <f t="shared" si="305"/>
        <v>0</v>
      </c>
      <c r="AU246" s="12">
        <f t="shared" si="306"/>
        <v>1</v>
      </c>
      <c r="AV246" s="12">
        <f t="shared" si="307"/>
        <v>2</v>
      </c>
      <c r="AW246" s="12">
        <v>1</v>
      </c>
      <c r="AX246" s="15">
        <f t="shared" si="308"/>
        <v>0.37908303810339877</v>
      </c>
      <c r="AY246" s="22">
        <f t="shared" si="301"/>
        <v>2.6535812667237915</v>
      </c>
      <c r="AZ246" s="1">
        <f t="shared" si="229"/>
        <v>0</v>
      </c>
    </row>
    <row r="247" spans="1:52" ht="216" customHeight="1" thickTop="1" thickBot="1" x14ac:dyDescent="0.35">
      <c r="A247" s="103"/>
      <c r="B247" s="35"/>
      <c r="C247" s="36"/>
      <c r="D247" s="5" t="s">
        <v>3</v>
      </c>
      <c r="E247" s="6">
        <v>5</v>
      </c>
      <c r="F247" s="26" t="s">
        <v>118</v>
      </c>
      <c r="G247" s="26" t="s">
        <v>347</v>
      </c>
      <c r="H247" s="88"/>
      <c r="I247" s="27"/>
      <c r="J247" s="27" t="s">
        <v>1085</v>
      </c>
      <c r="K247" s="27" t="s">
        <v>544</v>
      </c>
      <c r="L247" s="5" t="s">
        <v>306</v>
      </c>
      <c r="M247" s="5"/>
      <c r="N247" s="5"/>
      <c r="O247" s="5"/>
      <c r="P247" s="5"/>
      <c r="Q247" s="5"/>
      <c r="R247" s="26" t="s">
        <v>259</v>
      </c>
      <c r="S247" s="118">
        <v>10</v>
      </c>
      <c r="T247" s="117">
        <v>7</v>
      </c>
      <c r="U247" s="116" t="str">
        <f t="shared" si="227"/>
        <v>0</v>
      </c>
      <c r="V247" s="116">
        <f t="shared" si="228"/>
        <v>0</v>
      </c>
      <c r="W247" s="19"/>
      <c r="X247" s="10"/>
      <c r="Y247" s="7" t="s">
        <v>216</v>
      </c>
      <c r="Z247" s="26" t="s">
        <v>261</v>
      </c>
      <c r="AA247" s="7" t="s">
        <v>262</v>
      </c>
      <c r="AB247" s="11">
        <v>0</v>
      </c>
      <c r="AC247" s="11">
        <v>0</v>
      </c>
      <c r="AD247" s="36">
        <v>1</v>
      </c>
      <c r="AE247" s="36">
        <v>1</v>
      </c>
      <c r="AF247" s="12" t="s">
        <v>174</v>
      </c>
      <c r="AG247" s="12">
        <v>0</v>
      </c>
      <c r="AH247" s="12">
        <v>0</v>
      </c>
      <c r="AI247" s="12">
        <v>1</v>
      </c>
      <c r="AJ247" s="12">
        <v>2</v>
      </c>
      <c r="AK247" s="13">
        <f t="shared" si="302"/>
        <v>0.39851904108451414</v>
      </c>
      <c r="AL247" s="21">
        <f t="shared" si="295"/>
        <v>3.9851904108451413</v>
      </c>
      <c r="AM247" s="7">
        <f>+AB247</f>
        <v>0</v>
      </c>
      <c r="AN247" s="11">
        <f>+AC247</f>
        <v>0</v>
      </c>
      <c r="AO247" s="7">
        <f t="shared" si="303"/>
        <v>1</v>
      </c>
      <c r="AP247" s="7">
        <f>+AE247</f>
        <v>1</v>
      </c>
      <c r="AQ247" s="36">
        <v>1</v>
      </c>
      <c r="AR247" s="12" t="s">
        <v>183</v>
      </c>
      <c r="AS247" s="12">
        <f t="shared" si="304"/>
        <v>0</v>
      </c>
      <c r="AT247" s="12">
        <f t="shared" si="305"/>
        <v>0</v>
      </c>
      <c r="AU247" s="12">
        <f t="shared" si="306"/>
        <v>1</v>
      </c>
      <c r="AV247" s="12">
        <f t="shared" si="307"/>
        <v>2</v>
      </c>
      <c r="AW247" s="12">
        <v>1</v>
      </c>
      <c r="AX247" s="15">
        <f t="shared" si="308"/>
        <v>0.37908303810339877</v>
      </c>
      <c r="AY247" s="22">
        <f t="shared" si="301"/>
        <v>2.6535812667237915</v>
      </c>
      <c r="AZ247" s="1">
        <f t="shared" si="229"/>
        <v>0</v>
      </c>
    </row>
    <row r="248" spans="1:52" ht="209.25" customHeight="1" thickTop="1" thickBot="1" x14ac:dyDescent="0.35">
      <c r="A248" s="103"/>
      <c r="B248" s="17"/>
      <c r="C248" s="25"/>
      <c r="D248" s="5" t="s">
        <v>3</v>
      </c>
      <c r="E248" s="6">
        <v>5</v>
      </c>
      <c r="F248" s="26" t="s">
        <v>118</v>
      </c>
      <c r="G248" s="26" t="s">
        <v>346</v>
      </c>
      <c r="H248" s="88"/>
      <c r="I248" s="27"/>
      <c r="J248" s="27" t="s">
        <v>1083</v>
      </c>
      <c r="K248" s="27" t="s">
        <v>547</v>
      </c>
      <c r="L248" s="5" t="s">
        <v>306</v>
      </c>
      <c r="M248" s="5"/>
      <c r="N248" s="5"/>
      <c r="O248" s="5"/>
      <c r="P248" s="5"/>
      <c r="Q248" s="5"/>
      <c r="R248" s="7" t="s">
        <v>93</v>
      </c>
      <c r="S248" s="115">
        <v>10</v>
      </c>
      <c r="T248" s="116">
        <v>7</v>
      </c>
      <c r="U248" s="116" t="str">
        <f t="shared" si="227"/>
        <v>0</v>
      </c>
      <c r="V248" s="116">
        <f t="shared" si="228"/>
        <v>0</v>
      </c>
      <c r="W248" s="7" t="s">
        <v>260</v>
      </c>
      <c r="X248" s="10"/>
      <c r="Y248" s="7" t="s">
        <v>166</v>
      </c>
      <c r="Z248" s="7" t="s">
        <v>187</v>
      </c>
      <c r="AA248" s="19"/>
      <c r="AB248" s="8">
        <v>1</v>
      </c>
      <c r="AC248" s="11">
        <v>0</v>
      </c>
      <c r="AD248" s="8">
        <v>1</v>
      </c>
      <c r="AE248" s="8">
        <v>1</v>
      </c>
      <c r="AF248" s="12" t="s">
        <v>173</v>
      </c>
      <c r="AG248" s="12">
        <v>1</v>
      </c>
      <c r="AH248" s="12">
        <v>0</v>
      </c>
      <c r="AI248" s="12">
        <v>1</v>
      </c>
      <c r="AJ248" s="12">
        <v>3</v>
      </c>
      <c r="AK248" s="13">
        <f t="shared" si="302"/>
        <v>2.0650825181712566E-2</v>
      </c>
      <c r="AL248" s="14">
        <f t="shared" si="295"/>
        <v>0.20650825181712568</v>
      </c>
      <c r="AM248" s="7">
        <f t="shared" si="297"/>
        <v>1</v>
      </c>
      <c r="AN248" s="11">
        <f t="shared" si="297"/>
        <v>0</v>
      </c>
      <c r="AO248" s="7">
        <f t="shared" si="303"/>
        <v>1</v>
      </c>
      <c r="AP248" s="7">
        <f t="shared" si="298"/>
        <v>1</v>
      </c>
      <c r="AQ248" s="11">
        <v>0</v>
      </c>
      <c r="AR248" s="12" t="s">
        <v>191</v>
      </c>
      <c r="AS248" s="12">
        <f t="shared" si="304"/>
        <v>1</v>
      </c>
      <c r="AT248" s="12">
        <f t="shared" si="305"/>
        <v>0</v>
      </c>
      <c r="AU248" s="12">
        <f t="shared" si="306"/>
        <v>1</v>
      </c>
      <c r="AV248" s="12">
        <f t="shared" si="307"/>
        <v>3</v>
      </c>
      <c r="AW248" s="12">
        <v>0</v>
      </c>
      <c r="AX248" s="15">
        <f t="shared" si="308"/>
        <v>2.0650825181712566E-2</v>
      </c>
      <c r="AY248" s="16">
        <f t="shared" si="301"/>
        <v>0.14455577627198796</v>
      </c>
      <c r="AZ248" s="1">
        <f t="shared" si="229"/>
        <v>0</v>
      </c>
    </row>
    <row r="249" spans="1:52" ht="204.75" customHeight="1" thickTop="1" thickBot="1" x14ac:dyDescent="0.35">
      <c r="A249" s="103"/>
      <c r="B249" s="35"/>
      <c r="C249" s="36"/>
      <c r="D249" s="5" t="s">
        <v>3</v>
      </c>
      <c r="E249" s="6">
        <v>5</v>
      </c>
      <c r="F249" s="26" t="s">
        <v>118</v>
      </c>
      <c r="G249" s="26" t="s">
        <v>347</v>
      </c>
      <c r="H249" s="88"/>
      <c r="I249" s="27"/>
      <c r="J249" s="27" t="s">
        <v>1085</v>
      </c>
      <c r="K249" s="27" t="s">
        <v>547</v>
      </c>
      <c r="L249" s="5" t="s">
        <v>306</v>
      </c>
      <c r="M249" s="5"/>
      <c r="N249" s="5"/>
      <c r="O249" s="5"/>
      <c r="P249" s="5"/>
      <c r="Q249" s="5"/>
      <c r="R249" s="7" t="s">
        <v>93</v>
      </c>
      <c r="S249" s="115">
        <v>10</v>
      </c>
      <c r="T249" s="116">
        <v>7</v>
      </c>
      <c r="U249" s="116" t="str">
        <f t="shared" si="227"/>
        <v>0</v>
      </c>
      <c r="V249" s="116">
        <f t="shared" si="228"/>
        <v>0</v>
      </c>
      <c r="W249" s="7" t="s">
        <v>260</v>
      </c>
      <c r="X249" s="10"/>
      <c r="Y249" s="7" t="s">
        <v>166</v>
      </c>
      <c r="Z249" s="7" t="s">
        <v>187</v>
      </c>
      <c r="AA249" s="19"/>
      <c r="AB249" s="8">
        <v>1</v>
      </c>
      <c r="AC249" s="11">
        <v>0</v>
      </c>
      <c r="AD249" s="8">
        <v>1</v>
      </c>
      <c r="AE249" s="8">
        <v>1</v>
      </c>
      <c r="AF249" s="12" t="s">
        <v>173</v>
      </c>
      <c r="AG249" s="12">
        <v>1</v>
      </c>
      <c r="AH249" s="12">
        <v>0</v>
      </c>
      <c r="AI249" s="12">
        <v>1</v>
      </c>
      <c r="AJ249" s="12">
        <v>3</v>
      </c>
      <c r="AK249" s="13">
        <f t="shared" si="302"/>
        <v>2.0650825181712566E-2</v>
      </c>
      <c r="AL249" s="34">
        <f t="shared" si="295"/>
        <v>0.20650825181712568</v>
      </c>
      <c r="AM249" s="7">
        <f>+AB249</f>
        <v>1</v>
      </c>
      <c r="AN249" s="11">
        <f>+AC249</f>
        <v>0</v>
      </c>
      <c r="AO249" s="7">
        <f t="shared" si="303"/>
        <v>1</v>
      </c>
      <c r="AP249" s="7">
        <f>+AE249</f>
        <v>1</v>
      </c>
      <c r="AQ249" s="11">
        <v>0</v>
      </c>
      <c r="AR249" s="12" t="s">
        <v>191</v>
      </c>
      <c r="AS249" s="12">
        <f t="shared" si="304"/>
        <v>1</v>
      </c>
      <c r="AT249" s="12">
        <f t="shared" si="305"/>
        <v>0</v>
      </c>
      <c r="AU249" s="12">
        <f t="shared" si="306"/>
        <v>1</v>
      </c>
      <c r="AV249" s="12">
        <f t="shared" si="307"/>
        <v>3</v>
      </c>
      <c r="AW249" s="12">
        <v>0</v>
      </c>
      <c r="AX249" s="15">
        <f t="shared" si="308"/>
        <v>2.0650825181712566E-2</v>
      </c>
      <c r="AY249" s="16">
        <f t="shared" si="301"/>
        <v>0.14455577627198796</v>
      </c>
      <c r="AZ249" s="1">
        <f t="shared" si="229"/>
        <v>0</v>
      </c>
    </row>
    <row r="250" spans="1:52" ht="198" customHeight="1" thickTop="1" thickBot="1" x14ac:dyDescent="0.35">
      <c r="A250" s="103"/>
      <c r="B250" s="17"/>
      <c r="C250" s="25"/>
      <c r="D250" s="5" t="s">
        <v>3</v>
      </c>
      <c r="E250" s="6">
        <v>5</v>
      </c>
      <c r="F250" s="26" t="s">
        <v>118</v>
      </c>
      <c r="G250" s="26" t="s">
        <v>346</v>
      </c>
      <c r="H250" s="88"/>
      <c r="I250" s="27"/>
      <c r="J250" s="27" t="s">
        <v>1083</v>
      </c>
      <c r="K250" s="27" t="s">
        <v>356</v>
      </c>
      <c r="L250" s="5" t="s">
        <v>306</v>
      </c>
      <c r="M250" s="5"/>
      <c r="N250" s="5"/>
      <c r="O250" s="5"/>
      <c r="P250" s="5"/>
      <c r="Q250" s="5"/>
      <c r="R250" s="26" t="s">
        <v>32</v>
      </c>
      <c r="S250" s="118">
        <v>10</v>
      </c>
      <c r="T250" s="117">
        <v>25</v>
      </c>
      <c r="U250" s="116" t="str">
        <f t="shared" si="227"/>
        <v>0</v>
      </c>
      <c r="V250" s="116">
        <f t="shared" si="228"/>
        <v>0</v>
      </c>
      <c r="W250" s="19" t="s">
        <v>130</v>
      </c>
      <c r="X250" s="10"/>
      <c r="Y250" s="26" t="s">
        <v>297</v>
      </c>
      <c r="Z250" s="26" t="s">
        <v>298</v>
      </c>
      <c r="AA250" s="26" t="s">
        <v>195</v>
      </c>
      <c r="AB250" s="11">
        <v>0</v>
      </c>
      <c r="AC250" s="11">
        <v>0</v>
      </c>
      <c r="AD250" s="8">
        <v>1</v>
      </c>
      <c r="AE250" s="8">
        <v>1</v>
      </c>
      <c r="AF250" s="12" t="s">
        <v>174</v>
      </c>
      <c r="AG250" s="12">
        <v>0</v>
      </c>
      <c r="AH250" s="12">
        <v>0</v>
      </c>
      <c r="AI250" s="12">
        <v>5</v>
      </c>
      <c r="AJ250" s="12">
        <v>6</v>
      </c>
      <c r="AK250" s="13">
        <f t="shared" si="302"/>
        <v>1.5607557919982834E-2</v>
      </c>
      <c r="AL250" s="22">
        <f t="shared" si="295"/>
        <v>0.15607557919982834</v>
      </c>
      <c r="AM250" s="7">
        <f t="shared" si="297"/>
        <v>0</v>
      </c>
      <c r="AN250" s="11">
        <f t="shared" si="297"/>
        <v>0</v>
      </c>
      <c r="AO250" s="7">
        <f t="shared" si="303"/>
        <v>1</v>
      </c>
      <c r="AP250" s="7">
        <f t="shared" si="298"/>
        <v>1</v>
      </c>
      <c r="AQ250" s="8">
        <v>1</v>
      </c>
      <c r="AR250" s="12" t="s">
        <v>183</v>
      </c>
      <c r="AS250" s="12">
        <f t="shared" si="304"/>
        <v>0</v>
      </c>
      <c r="AT250" s="12">
        <f t="shared" si="305"/>
        <v>0</v>
      </c>
      <c r="AU250" s="12">
        <f t="shared" si="306"/>
        <v>5</v>
      </c>
      <c r="AV250" s="12">
        <f t="shared" si="307"/>
        <v>6</v>
      </c>
      <c r="AW250" s="12">
        <v>2</v>
      </c>
      <c r="AX250" s="15">
        <f t="shared" si="308"/>
        <v>1.4122302410163958E-2</v>
      </c>
      <c r="AY250" s="22">
        <f t="shared" si="301"/>
        <v>0.35305756025409896</v>
      </c>
      <c r="AZ250" s="1">
        <f t="shared" si="229"/>
        <v>0</v>
      </c>
    </row>
    <row r="251" spans="1:52" ht="206.25" customHeight="1" thickTop="1" thickBot="1" x14ac:dyDescent="0.35">
      <c r="A251" s="103"/>
      <c r="B251" s="35"/>
      <c r="C251" s="36"/>
      <c r="D251" s="5" t="s">
        <v>3</v>
      </c>
      <c r="E251" s="6">
        <v>5</v>
      </c>
      <c r="F251" s="26" t="s">
        <v>118</v>
      </c>
      <c r="G251" s="26" t="s">
        <v>347</v>
      </c>
      <c r="H251" s="88"/>
      <c r="I251" s="27"/>
      <c r="J251" s="27" t="s">
        <v>1085</v>
      </c>
      <c r="K251" s="27" t="s">
        <v>356</v>
      </c>
      <c r="L251" s="5" t="s">
        <v>306</v>
      </c>
      <c r="M251" s="5"/>
      <c r="N251" s="5"/>
      <c r="O251" s="5"/>
      <c r="P251" s="5"/>
      <c r="Q251" s="5"/>
      <c r="R251" s="26" t="s">
        <v>32</v>
      </c>
      <c r="S251" s="118">
        <v>10</v>
      </c>
      <c r="T251" s="117">
        <v>25</v>
      </c>
      <c r="U251" s="116" t="str">
        <f t="shared" si="227"/>
        <v>0</v>
      </c>
      <c r="V251" s="116">
        <f t="shared" si="228"/>
        <v>0</v>
      </c>
      <c r="W251" s="19" t="s">
        <v>130</v>
      </c>
      <c r="X251" s="10"/>
      <c r="Y251" s="26" t="s">
        <v>297</v>
      </c>
      <c r="Z251" s="26" t="s">
        <v>298</v>
      </c>
      <c r="AA251" s="26" t="s">
        <v>195</v>
      </c>
      <c r="AB251" s="11">
        <v>0</v>
      </c>
      <c r="AC251" s="11">
        <v>0</v>
      </c>
      <c r="AD251" s="8">
        <v>1</v>
      </c>
      <c r="AE251" s="8">
        <v>1</v>
      </c>
      <c r="AF251" s="12" t="s">
        <v>174</v>
      </c>
      <c r="AG251" s="12">
        <v>0</v>
      </c>
      <c r="AH251" s="12">
        <v>0</v>
      </c>
      <c r="AI251" s="12">
        <v>5</v>
      </c>
      <c r="AJ251" s="12">
        <v>6</v>
      </c>
      <c r="AK251" s="13">
        <f t="shared" si="302"/>
        <v>1.5607557919982834E-2</v>
      </c>
      <c r="AL251" s="22">
        <f t="shared" si="295"/>
        <v>0.15607557919982834</v>
      </c>
      <c r="AM251" s="7">
        <f>+AB251</f>
        <v>0</v>
      </c>
      <c r="AN251" s="11">
        <f>+AC251</f>
        <v>0</v>
      </c>
      <c r="AO251" s="7">
        <f t="shared" si="303"/>
        <v>1</v>
      </c>
      <c r="AP251" s="7">
        <f>+AE251</f>
        <v>1</v>
      </c>
      <c r="AQ251" s="8">
        <v>1</v>
      </c>
      <c r="AR251" s="12" t="s">
        <v>183</v>
      </c>
      <c r="AS251" s="12">
        <f t="shared" si="304"/>
        <v>0</v>
      </c>
      <c r="AT251" s="12">
        <f t="shared" si="305"/>
        <v>0</v>
      </c>
      <c r="AU251" s="12">
        <f t="shared" si="306"/>
        <v>5</v>
      </c>
      <c r="AV251" s="12">
        <f t="shared" si="307"/>
        <v>6</v>
      </c>
      <c r="AW251" s="12">
        <v>2</v>
      </c>
      <c r="AX251" s="15">
        <f t="shared" si="308"/>
        <v>1.4122302410163958E-2</v>
      </c>
      <c r="AY251" s="22">
        <f t="shared" si="301"/>
        <v>0.35305756025409896</v>
      </c>
      <c r="AZ251" s="1">
        <f t="shared" si="229"/>
        <v>0</v>
      </c>
    </row>
    <row r="252" spans="1:52" ht="183" customHeight="1" thickTop="1" thickBot="1" x14ac:dyDescent="0.35">
      <c r="A252" s="103"/>
      <c r="B252" s="17"/>
      <c r="C252" s="25"/>
      <c r="D252" s="5" t="s">
        <v>3</v>
      </c>
      <c r="E252" s="6">
        <v>5</v>
      </c>
      <c r="F252" s="26" t="s">
        <v>118</v>
      </c>
      <c r="G252" s="26" t="s">
        <v>346</v>
      </c>
      <c r="H252" s="88"/>
      <c r="I252" s="27"/>
      <c r="J252" s="27" t="s">
        <v>1083</v>
      </c>
      <c r="K252" s="27" t="s">
        <v>355</v>
      </c>
      <c r="L252" s="5" t="s">
        <v>306</v>
      </c>
      <c r="M252" s="5"/>
      <c r="N252" s="5"/>
      <c r="O252" s="5"/>
      <c r="P252" s="5"/>
      <c r="Q252" s="5"/>
      <c r="R252" s="7" t="s">
        <v>76</v>
      </c>
      <c r="S252" s="115">
        <v>10</v>
      </c>
      <c r="T252" s="116">
        <v>25</v>
      </c>
      <c r="U252" s="116" t="str">
        <f t="shared" si="227"/>
        <v>0</v>
      </c>
      <c r="V252" s="116">
        <f t="shared" si="228"/>
        <v>0</v>
      </c>
      <c r="W252" s="7" t="s">
        <v>167</v>
      </c>
      <c r="X252" s="10"/>
      <c r="Y252" s="7" t="s">
        <v>169</v>
      </c>
      <c r="Z252" s="7" t="s">
        <v>185</v>
      </c>
      <c r="AA252" s="7" t="s">
        <v>73</v>
      </c>
      <c r="AB252" s="8">
        <v>1</v>
      </c>
      <c r="AC252" s="11">
        <v>0</v>
      </c>
      <c r="AD252" s="8">
        <v>1</v>
      </c>
      <c r="AE252" s="8">
        <v>1</v>
      </c>
      <c r="AF252" s="12" t="s">
        <v>173</v>
      </c>
      <c r="AG252" s="12">
        <v>2</v>
      </c>
      <c r="AH252" s="12">
        <v>0</v>
      </c>
      <c r="AI252" s="12">
        <v>2</v>
      </c>
      <c r="AJ252" s="12">
        <v>3</v>
      </c>
      <c r="AK252" s="13">
        <f t="shared" si="302"/>
        <v>5.9318751190738715E-4</v>
      </c>
      <c r="AL252" s="22">
        <f t="shared" si="295"/>
        <v>5.9318751190738719E-3</v>
      </c>
      <c r="AM252" s="7">
        <f t="shared" si="297"/>
        <v>1</v>
      </c>
      <c r="AN252" s="11">
        <f t="shared" si="297"/>
        <v>0</v>
      </c>
      <c r="AO252" s="7">
        <f t="shared" si="303"/>
        <v>1</v>
      </c>
      <c r="AP252" s="7">
        <f t="shared" si="298"/>
        <v>1</v>
      </c>
      <c r="AQ252" s="8">
        <v>1</v>
      </c>
      <c r="AR252" s="12" t="s">
        <v>180</v>
      </c>
      <c r="AS252" s="12">
        <f t="shared" si="304"/>
        <v>2</v>
      </c>
      <c r="AT252" s="12">
        <f t="shared" si="305"/>
        <v>0</v>
      </c>
      <c r="AU252" s="12">
        <f t="shared" si="306"/>
        <v>2</v>
      </c>
      <c r="AV252" s="12">
        <f t="shared" si="307"/>
        <v>3</v>
      </c>
      <c r="AW252" s="12">
        <v>4</v>
      </c>
      <c r="AX252" s="15">
        <f t="shared" si="308"/>
        <v>4.8566085834038939E-4</v>
      </c>
      <c r="AY252" s="22">
        <f t="shared" si="301"/>
        <v>1.2141521458509734E-2</v>
      </c>
      <c r="AZ252" s="1">
        <f t="shared" si="229"/>
        <v>0</v>
      </c>
    </row>
    <row r="253" spans="1:52" ht="193.5" customHeight="1" thickTop="1" thickBot="1" x14ac:dyDescent="0.35">
      <c r="A253" s="103"/>
      <c r="B253" s="35"/>
      <c r="C253" s="36"/>
      <c r="D253" s="5" t="s">
        <v>3</v>
      </c>
      <c r="E253" s="6">
        <v>5</v>
      </c>
      <c r="F253" s="26" t="s">
        <v>118</v>
      </c>
      <c r="G253" s="26" t="s">
        <v>347</v>
      </c>
      <c r="H253" s="88"/>
      <c r="I253" s="27"/>
      <c r="J253" s="27" t="s">
        <v>1085</v>
      </c>
      <c r="K253" s="27" t="s">
        <v>355</v>
      </c>
      <c r="L253" s="5" t="s">
        <v>306</v>
      </c>
      <c r="M253" s="5"/>
      <c r="N253" s="5"/>
      <c r="O253" s="5"/>
      <c r="P253" s="5"/>
      <c r="Q253" s="5"/>
      <c r="R253" s="7" t="s">
        <v>76</v>
      </c>
      <c r="S253" s="115">
        <v>10</v>
      </c>
      <c r="T253" s="116">
        <v>25</v>
      </c>
      <c r="U253" s="116" t="str">
        <f t="shared" si="227"/>
        <v>0</v>
      </c>
      <c r="V253" s="116">
        <f t="shared" si="228"/>
        <v>0</v>
      </c>
      <c r="W253" s="7" t="s">
        <v>167</v>
      </c>
      <c r="X253" s="10"/>
      <c r="Y253" s="7" t="s">
        <v>169</v>
      </c>
      <c r="Z253" s="7" t="s">
        <v>185</v>
      </c>
      <c r="AA253" s="7" t="s">
        <v>73</v>
      </c>
      <c r="AB253" s="8">
        <v>1</v>
      </c>
      <c r="AC253" s="11">
        <v>0</v>
      </c>
      <c r="AD253" s="8">
        <v>1</v>
      </c>
      <c r="AE253" s="8">
        <v>1</v>
      </c>
      <c r="AF253" s="12" t="s">
        <v>173</v>
      </c>
      <c r="AG253" s="12">
        <v>2</v>
      </c>
      <c r="AH253" s="12">
        <v>0</v>
      </c>
      <c r="AI253" s="12">
        <v>2</v>
      </c>
      <c r="AJ253" s="12">
        <v>3</v>
      </c>
      <c r="AK253" s="13">
        <f t="shared" si="302"/>
        <v>5.9318751190738715E-4</v>
      </c>
      <c r="AL253" s="22">
        <f t="shared" si="295"/>
        <v>5.9318751190738719E-3</v>
      </c>
      <c r="AM253" s="7">
        <f t="shared" ref="AM253:AM273" si="309">+AB253</f>
        <v>1</v>
      </c>
      <c r="AN253" s="11">
        <f t="shared" ref="AN253:AN273" si="310">+AC253</f>
        <v>0</v>
      </c>
      <c r="AO253" s="7">
        <f t="shared" si="303"/>
        <v>1</v>
      </c>
      <c r="AP253" s="7">
        <f t="shared" ref="AP253:AP273" si="311">+AE253</f>
        <v>1</v>
      </c>
      <c r="AQ253" s="8">
        <v>1</v>
      </c>
      <c r="AR253" s="12" t="s">
        <v>180</v>
      </c>
      <c r="AS253" s="12">
        <f t="shared" si="304"/>
        <v>2</v>
      </c>
      <c r="AT253" s="12">
        <f t="shared" si="305"/>
        <v>0</v>
      </c>
      <c r="AU253" s="12">
        <f t="shared" si="306"/>
        <v>2</v>
      </c>
      <c r="AV253" s="12">
        <f t="shared" si="307"/>
        <v>3</v>
      </c>
      <c r="AW253" s="12">
        <v>4</v>
      </c>
      <c r="AX253" s="15">
        <f t="shared" si="308"/>
        <v>4.8566085834038939E-4</v>
      </c>
      <c r="AY253" s="22">
        <f t="shared" si="301"/>
        <v>1.2141521458509734E-2</v>
      </c>
      <c r="AZ253" s="1">
        <f t="shared" si="229"/>
        <v>0</v>
      </c>
    </row>
    <row r="254" spans="1:52" ht="189" customHeight="1" thickTop="1" thickBot="1" x14ac:dyDescent="0.35">
      <c r="A254" s="103"/>
      <c r="B254" s="17"/>
      <c r="C254" s="25"/>
      <c r="D254" s="5" t="s">
        <v>3</v>
      </c>
      <c r="E254" s="6">
        <v>6</v>
      </c>
      <c r="F254" s="26" t="s">
        <v>18</v>
      </c>
      <c r="G254" s="27" t="s">
        <v>876</v>
      </c>
      <c r="H254" s="88"/>
      <c r="I254" s="27"/>
      <c r="J254" s="27" t="s">
        <v>1104</v>
      </c>
      <c r="K254" s="27" t="s">
        <v>548</v>
      </c>
      <c r="L254" s="26" t="s">
        <v>307</v>
      </c>
      <c r="M254" s="26"/>
      <c r="N254" s="26"/>
      <c r="O254" s="26"/>
      <c r="P254" s="26"/>
      <c r="Q254" s="26"/>
      <c r="R254" s="26" t="s">
        <v>835</v>
      </c>
      <c r="S254" s="115">
        <v>10</v>
      </c>
      <c r="T254" s="117">
        <v>25</v>
      </c>
      <c r="U254" s="116" t="str">
        <f t="shared" si="227"/>
        <v>0</v>
      </c>
      <c r="V254" s="116">
        <f t="shared" si="228"/>
        <v>0</v>
      </c>
      <c r="W254" s="26" t="s">
        <v>836</v>
      </c>
      <c r="X254" s="10"/>
      <c r="Y254" s="26" t="s">
        <v>841</v>
      </c>
      <c r="Z254" s="26" t="s">
        <v>837</v>
      </c>
      <c r="AA254" s="7" t="s">
        <v>73</v>
      </c>
      <c r="AB254" s="11">
        <v>1</v>
      </c>
      <c r="AC254" s="11">
        <v>0</v>
      </c>
      <c r="AD254" s="8">
        <v>1</v>
      </c>
      <c r="AE254" s="8">
        <v>1</v>
      </c>
      <c r="AF254" s="12" t="s">
        <v>173</v>
      </c>
      <c r="AG254" s="12">
        <v>1</v>
      </c>
      <c r="AH254" s="12">
        <v>0</v>
      </c>
      <c r="AI254" s="12">
        <v>2</v>
      </c>
      <c r="AJ254" s="12">
        <v>4</v>
      </c>
      <c r="AK254" s="13">
        <f t="shared" si="302"/>
        <v>9.1866861562446694E-3</v>
      </c>
      <c r="AL254" s="22">
        <f t="shared" si="295"/>
        <v>9.1866861562446694E-2</v>
      </c>
      <c r="AM254" s="7">
        <f t="shared" si="309"/>
        <v>1</v>
      </c>
      <c r="AN254" s="11">
        <f t="shared" si="310"/>
        <v>0</v>
      </c>
      <c r="AO254" s="7">
        <f t="shared" si="303"/>
        <v>1</v>
      </c>
      <c r="AP254" s="7">
        <f t="shared" si="311"/>
        <v>1</v>
      </c>
      <c r="AQ254" s="8">
        <v>1</v>
      </c>
      <c r="AR254" s="12" t="s">
        <v>183</v>
      </c>
      <c r="AS254" s="12">
        <f t="shared" si="304"/>
        <v>1</v>
      </c>
      <c r="AT254" s="12">
        <f t="shared" si="305"/>
        <v>0</v>
      </c>
      <c r="AU254" s="12">
        <f t="shared" si="306"/>
        <v>2</v>
      </c>
      <c r="AV254" s="12">
        <f t="shared" si="307"/>
        <v>4</v>
      </c>
      <c r="AW254" s="12">
        <v>4</v>
      </c>
      <c r="AX254" s="15">
        <f t="shared" si="308"/>
        <v>7.5214224749932685E-3</v>
      </c>
      <c r="AY254" s="22">
        <f t="shared" si="301"/>
        <v>0.18803556187483172</v>
      </c>
      <c r="AZ254" s="1">
        <f t="shared" si="229"/>
        <v>0</v>
      </c>
    </row>
    <row r="255" spans="1:52" ht="208.5" customHeight="1" thickTop="1" thickBot="1" x14ac:dyDescent="0.35">
      <c r="A255" s="103"/>
      <c r="B255" s="17"/>
      <c r="C255" s="25"/>
      <c r="D255" s="5" t="s">
        <v>3</v>
      </c>
      <c r="E255" s="6">
        <v>7</v>
      </c>
      <c r="F255" s="26" t="s">
        <v>18</v>
      </c>
      <c r="G255" s="27" t="s">
        <v>874</v>
      </c>
      <c r="H255" s="88"/>
      <c r="I255" s="27"/>
      <c r="J255" s="27" t="s">
        <v>1104</v>
      </c>
      <c r="K255" s="27" t="s">
        <v>578</v>
      </c>
      <c r="L255" s="5" t="s">
        <v>281</v>
      </c>
      <c r="M255" s="5"/>
      <c r="N255" s="5"/>
      <c r="O255" s="5"/>
      <c r="P255" s="5"/>
      <c r="Q255" s="5"/>
      <c r="R255" s="26" t="s">
        <v>838</v>
      </c>
      <c r="S255" s="115">
        <v>6</v>
      </c>
      <c r="T255" s="117">
        <v>7</v>
      </c>
      <c r="U255" s="116" t="str">
        <f t="shared" si="227"/>
        <v>0</v>
      </c>
      <c r="V255" s="116">
        <f t="shared" si="228"/>
        <v>0</v>
      </c>
      <c r="W255" s="19"/>
      <c r="X255" s="26" t="s">
        <v>839</v>
      </c>
      <c r="Y255" s="26" t="s">
        <v>840</v>
      </c>
      <c r="Z255" s="26" t="s">
        <v>842</v>
      </c>
      <c r="AA255" s="7" t="s">
        <v>843</v>
      </c>
      <c r="AB255" s="11">
        <v>0</v>
      </c>
      <c r="AC255" s="8">
        <v>1</v>
      </c>
      <c r="AD255" s="8">
        <v>1</v>
      </c>
      <c r="AE255" s="8">
        <v>1</v>
      </c>
      <c r="AF255" s="12" t="s">
        <v>179</v>
      </c>
      <c r="AG255" s="12">
        <v>0</v>
      </c>
      <c r="AH255" s="12">
        <v>1</v>
      </c>
      <c r="AI255" s="12">
        <v>2</v>
      </c>
      <c r="AJ255" s="12">
        <v>1</v>
      </c>
      <c r="AK255" s="13">
        <f t="shared" si="302"/>
        <v>5.3130719306398795E-2</v>
      </c>
      <c r="AL255" s="22">
        <f t="shared" si="295"/>
        <v>0.31878431583839278</v>
      </c>
      <c r="AM255" s="7">
        <f t="shared" si="309"/>
        <v>0</v>
      </c>
      <c r="AN255" s="7">
        <f t="shared" si="310"/>
        <v>1</v>
      </c>
      <c r="AO255" s="7">
        <f t="shared" ref="AO255:AO273" si="312">+AD255</f>
        <v>1</v>
      </c>
      <c r="AP255" s="7">
        <f t="shared" si="311"/>
        <v>1</v>
      </c>
      <c r="AQ255" s="8"/>
      <c r="AR255" s="12" t="s">
        <v>184</v>
      </c>
      <c r="AS255" s="12">
        <f t="shared" si="304"/>
        <v>0</v>
      </c>
      <c r="AT255" s="12">
        <f t="shared" si="305"/>
        <v>1</v>
      </c>
      <c r="AU255" s="12">
        <f t="shared" si="306"/>
        <v>2</v>
      </c>
      <c r="AV255" s="12">
        <f t="shared" si="307"/>
        <v>1</v>
      </c>
      <c r="AW255" s="12">
        <v>1</v>
      </c>
      <c r="AX255" s="15">
        <f t="shared" si="308"/>
        <v>5.0539503549134696E-2</v>
      </c>
      <c r="AY255" s="22">
        <f t="shared" si="301"/>
        <v>0.35377652484394284</v>
      </c>
      <c r="AZ255" s="1">
        <f t="shared" si="229"/>
        <v>0</v>
      </c>
    </row>
    <row r="256" spans="1:52" ht="203.25" customHeight="1" thickTop="1" thickBot="1" x14ac:dyDescent="0.35">
      <c r="A256" s="103"/>
      <c r="B256" s="55"/>
      <c r="C256" s="53"/>
      <c r="D256" s="5" t="s">
        <v>3</v>
      </c>
      <c r="E256" s="6">
        <v>7</v>
      </c>
      <c r="F256" s="26" t="s">
        <v>18</v>
      </c>
      <c r="G256" s="27" t="s">
        <v>875</v>
      </c>
      <c r="H256" s="88"/>
      <c r="I256" s="27"/>
      <c r="J256" s="27" t="s">
        <v>1104</v>
      </c>
      <c r="K256" s="27" t="s">
        <v>844</v>
      </c>
      <c r="L256" s="26" t="s">
        <v>307</v>
      </c>
      <c r="M256" s="26"/>
      <c r="N256" s="26"/>
      <c r="O256" s="26"/>
      <c r="P256" s="26"/>
      <c r="Q256" s="26"/>
      <c r="R256" s="26" t="s">
        <v>845</v>
      </c>
      <c r="S256" s="115">
        <v>10</v>
      </c>
      <c r="T256" s="117">
        <v>25</v>
      </c>
      <c r="U256" s="116" t="str">
        <f t="shared" si="227"/>
        <v>0</v>
      </c>
      <c r="V256" s="116">
        <f t="shared" si="228"/>
        <v>0</v>
      </c>
      <c r="W256" s="26" t="s">
        <v>846</v>
      </c>
      <c r="X256" s="10"/>
      <c r="Y256" s="26" t="s">
        <v>847</v>
      </c>
      <c r="Z256" s="7" t="s">
        <v>848</v>
      </c>
      <c r="AA256" s="7" t="s">
        <v>849</v>
      </c>
      <c r="AB256" s="8">
        <v>1</v>
      </c>
      <c r="AC256" s="11">
        <v>0</v>
      </c>
      <c r="AD256" s="8">
        <v>1</v>
      </c>
      <c r="AE256" s="8">
        <v>1</v>
      </c>
      <c r="AF256" s="12" t="s">
        <v>173</v>
      </c>
      <c r="AG256" s="12">
        <v>1</v>
      </c>
      <c r="AH256" s="12">
        <v>0</v>
      </c>
      <c r="AI256" s="12">
        <v>1</v>
      </c>
      <c r="AJ256" s="12">
        <v>3</v>
      </c>
      <c r="AK256" s="13">
        <f t="shared" ref="AK256:AK265" si="313">1/EXP(AB$4*AG256)^3*1/EXP(AC$4*AH256)^1.9*1/EXP(AD$4*AI256)^1.4*1/EXP(AE$4*AJ256)^1.1</f>
        <v>2.0650825181712566E-2</v>
      </c>
      <c r="AL256" s="22">
        <f t="shared" si="295"/>
        <v>0.20650825181712568</v>
      </c>
      <c r="AM256" s="7">
        <f t="shared" si="309"/>
        <v>1</v>
      </c>
      <c r="AN256" s="7">
        <f t="shared" si="310"/>
        <v>0</v>
      </c>
      <c r="AO256" s="7">
        <f t="shared" si="312"/>
        <v>1</v>
      </c>
      <c r="AP256" s="7">
        <f t="shared" si="311"/>
        <v>1</v>
      </c>
      <c r="AQ256" s="8"/>
      <c r="AR256" s="12" t="s">
        <v>180</v>
      </c>
      <c r="AS256" s="12">
        <f t="shared" ref="AS256:AS265" si="314">AG256</f>
        <v>1</v>
      </c>
      <c r="AT256" s="12">
        <f t="shared" si="305"/>
        <v>0</v>
      </c>
      <c r="AU256" s="12">
        <f t="shared" si="306"/>
        <v>1</v>
      </c>
      <c r="AV256" s="12">
        <f t="shared" si="307"/>
        <v>3</v>
      </c>
      <c r="AW256" s="12">
        <v>2</v>
      </c>
      <c r="AX256" s="15">
        <f t="shared" ref="AX256:AX265" si="315">1/EXP(AM$4*AS256)^3*1/EXP(AN$4*AT256)^1.9*1/EXP(AO$4*AU256)^1.4*1/EXP(AP$4*AV256)^1.1*1/EXP(AQ$4*AW256)^1</f>
        <v>1.8685639337732773E-2</v>
      </c>
      <c r="AY256" s="22">
        <f t="shared" si="301"/>
        <v>0.46714098344331934</v>
      </c>
      <c r="AZ256" s="1">
        <f t="shared" si="229"/>
        <v>0</v>
      </c>
    </row>
    <row r="257" spans="1:52" ht="204.75" customHeight="1" thickTop="1" thickBot="1" x14ac:dyDescent="0.35">
      <c r="A257" s="103"/>
      <c r="B257" s="55"/>
      <c r="C257" s="53"/>
      <c r="D257" s="5" t="s">
        <v>3</v>
      </c>
      <c r="E257" s="6">
        <v>7</v>
      </c>
      <c r="F257" s="26" t="s">
        <v>18</v>
      </c>
      <c r="G257" s="27" t="s">
        <v>877</v>
      </c>
      <c r="H257" s="88"/>
      <c r="I257" s="27"/>
      <c r="J257" s="27" t="s">
        <v>1104</v>
      </c>
      <c r="K257" s="27" t="s">
        <v>850</v>
      </c>
      <c r="L257" s="26" t="s">
        <v>307</v>
      </c>
      <c r="M257" s="26"/>
      <c r="N257" s="26"/>
      <c r="O257" s="26"/>
      <c r="P257" s="26"/>
      <c r="Q257" s="26"/>
      <c r="R257" s="26" t="s">
        <v>851</v>
      </c>
      <c r="S257" s="115">
        <v>10</v>
      </c>
      <c r="T257" s="117">
        <v>7</v>
      </c>
      <c r="U257" s="116" t="str">
        <f t="shared" si="227"/>
        <v>0</v>
      </c>
      <c r="V257" s="116">
        <f t="shared" si="228"/>
        <v>0</v>
      </c>
      <c r="W257" s="26" t="s">
        <v>852</v>
      </c>
      <c r="X257" s="10"/>
      <c r="Y257" s="26" t="s">
        <v>853</v>
      </c>
      <c r="Z257" s="7" t="s">
        <v>854</v>
      </c>
      <c r="AA257" s="7" t="s">
        <v>522</v>
      </c>
      <c r="AB257" s="8">
        <v>1</v>
      </c>
      <c r="AC257" s="11">
        <v>0</v>
      </c>
      <c r="AD257" s="8">
        <v>1</v>
      </c>
      <c r="AE257" s="8">
        <v>1</v>
      </c>
      <c r="AF257" s="12" t="s">
        <v>173</v>
      </c>
      <c r="AG257" s="12">
        <v>1</v>
      </c>
      <c r="AH257" s="12">
        <v>0</v>
      </c>
      <c r="AI257" s="12">
        <v>1</v>
      </c>
      <c r="AJ257" s="12">
        <v>1</v>
      </c>
      <c r="AK257" s="13">
        <f t="shared" si="313"/>
        <v>2.5732512726359943E-2</v>
      </c>
      <c r="AL257" s="22">
        <f t="shared" si="295"/>
        <v>0.25732512726359946</v>
      </c>
      <c r="AM257" s="7">
        <f t="shared" si="309"/>
        <v>1</v>
      </c>
      <c r="AN257" s="7">
        <f t="shared" si="310"/>
        <v>0</v>
      </c>
      <c r="AO257" s="7">
        <f t="shared" si="312"/>
        <v>1</v>
      </c>
      <c r="AP257" s="7">
        <f t="shared" si="311"/>
        <v>1</v>
      </c>
      <c r="AQ257" s="8"/>
      <c r="AR257" s="12" t="s">
        <v>180</v>
      </c>
      <c r="AS257" s="12">
        <f t="shared" si="314"/>
        <v>1</v>
      </c>
      <c r="AT257" s="12">
        <f t="shared" si="305"/>
        <v>0</v>
      </c>
      <c r="AU257" s="12">
        <f t="shared" si="306"/>
        <v>1</v>
      </c>
      <c r="AV257" s="12">
        <f t="shared" si="307"/>
        <v>1</v>
      </c>
      <c r="AW257" s="12">
        <v>2</v>
      </c>
      <c r="AX257" s="15">
        <f t="shared" si="315"/>
        <v>2.3283740374897E-2</v>
      </c>
      <c r="AY257" s="22">
        <f t="shared" si="301"/>
        <v>0.162986182624279</v>
      </c>
      <c r="AZ257" s="1">
        <f t="shared" si="229"/>
        <v>0</v>
      </c>
    </row>
    <row r="258" spans="1:52" ht="239.25" customHeight="1" thickTop="1" thickBot="1" x14ac:dyDescent="0.35">
      <c r="A258" s="103"/>
      <c r="B258" s="55"/>
      <c r="C258" s="53"/>
      <c r="D258" s="5" t="s">
        <v>3</v>
      </c>
      <c r="E258" s="6">
        <v>7</v>
      </c>
      <c r="F258" s="26" t="s">
        <v>18</v>
      </c>
      <c r="G258" s="27" t="s">
        <v>878</v>
      </c>
      <c r="H258" s="88"/>
      <c r="I258" s="27"/>
      <c r="J258" s="27" t="s">
        <v>1105</v>
      </c>
      <c r="K258" s="27" t="s">
        <v>578</v>
      </c>
      <c r="L258" s="5" t="s">
        <v>281</v>
      </c>
      <c r="M258" s="5"/>
      <c r="N258" s="5"/>
      <c r="O258" s="5"/>
      <c r="P258" s="5"/>
      <c r="Q258" s="5"/>
      <c r="R258" s="26" t="s">
        <v>838</v>
      </c>
      <c r="S258" s="115">
        <v>6</v>
      </c>
      <c r="T258" s="117">
        <v>7</v>
      </c>
      <c r="U258" s="116" t="str">
        <f t="shared" si="227"/>
        <v>0</v>
      </c>
      <c r="V258" s="116">
        <f t="shared" si="228"/>
        <v>0</v>
      </c>
      <c r="W258" s="19"/>
      <c r="X258" s="26" t="s">
        <v>839</v>
      </c>
      <c r="Y258" s="26" t="s">
        <v>840</v>
      </c>
      <c r="Z258" s="26" t="s">
        <v>842</v>
      </c>
      <c r="AA258" s="7" t="s">
        <v>843</v>
      </c>
      <c r="AB258" s="11">
        <v>0</v>
      </c>
      <c r="AC258" s="8">
        <v>1</v>
      </c>
      <c r="AD258" s="8">
        <v>1</v>
      </c>
      <c r="AE258" s="8">
        <v>1</v>
      </c>
      <c r="AF258" s="12" t="s">
        <v>179</v>
      </c>
      <c r="AG258" s="12">
        <v>0</v>
      </c>
      <c r="AH258" s="12">
        <v>1</v>
      </c>
      <c r="AI258" s="12">
        <v>2</v>
      </c>
      <c r="AJ258" s="12">
        <v>1</v>
      </c>
      <c r="AK258" s="13">
        <f t="shared" si="313"/>
        <v>5.3130719306398795E-2</v>
      </c>
      <c r="AL258" s="22">
        <f t="shared" si="295"/>
        <v>0.31878431583839278</v>
      </c>
      <c r="AM258" s="7">
        <f t="shared" si="309"/>
        <v>0</v>
      </c>
      <c r="AN258" s="7">
        <f t="shared" si="310"/>
        <v>1</v>
      </c>
      <c r="AO258" s="7">
        <f t="shared" si="312"/>
        <v>1</v>
      </c>
      <c r="AP258" s="7">
        <f t="shared" si="311"/>
        <v>1</v>
      </c>
      <c r="AQ258" s="8"/>
      <c r="AR258" s="12" t="s">
        <v>184</v>
      </c>
      <c r="AS258" s="12">
        <f t="shared" si="314"/>
        <v>0</v>
      </c>
      <c r="AT258" s="12">
        <f t="shared" si="305"/>
        <v>1</v>
      </c>
      <c r="AU258" s="12">
        <f t="shared" si="306"/>
        <v>2</v>
      </c>
      <c r="AV258" s="12">
        <f t="shared" si="307"/>
        <v>1</v>
      </c>
      <c r="AW258" s="12">
        <v>1</v>
      </c>
      <c r="AX258" s="15">
        <f t="shared" si="315"/>
        <v>5.0539503549134696E-2</v>
      </c>
      <c r="AY258" s="22">
        <f t="shared" si="301"/>
        <v>0.35377652484394284</v>
      </c>
      <c r="AZ258" s="1">
        <f t="shared" si="229"/>
        <v>0</v>
      </c>
    </row>
    <row r="259" spans="1:52" ht="246.75" customHeight="1" thickTop="1" thickBot="1" x14ac:dyDescent="0.35">
      <c r="A259" s="103"/>
      <c r="B259" s="55"/>
      <c r="C259" s="53"/>
      <c r="D259" s="5" t="s">
        <v>3</v>
      </c>
      <c r="E259" s="6">
        <v>7</v>
      </c>
      <c r="F259" s="26" t="s">
        <v>18</v>
      </c>
      <c r="G259" s="27" t="s">
        <v>878</v>
      </c>
      <c r="H259" s="88"/>
      <c r="I259" s="27"/>
      <c r="J259" s="27" t="s">
        <v>1105</v>
      </c>
      <c r="K259" s="27" t="s">
        <v>844</v>
      </c>
      <c r="L259" s="26" t="s">
        <v>307</v>
      </c>
      <c r="M259" s="26"/>
      <c r="N259" s="26"/>
      <c r="O259" s="26"/>
      <c r="P259" s="26"/>
      <c r="Q259" s="26"/>
      <c r="R259" s="26" t="s">
        <v>845</v>
      </c>
      <c r="S259" s="115">
        <v>10</v>
      </c>
      <c r="T259" s="117">
        <v>25</v>
      </c>
      <c r="U259" s="116" t="str">
        <f t="shared" si="227"/>
        <v>0</v>
      </c>
      <c r="V259" s="116">
        <f t="shared" si="228"/>
        <v>0</v>
      </c>
      <c r="W259" s="26" t="s">
        <v>846</v>
      </c>
      <c r="X259" s="10"/>
      <c r="Y259" s="26" t="s">
        <v>847</v>
      </c>
      <c r="Z259" s="7" t="s">
        <v>848</v>
      </c>
      <c r="AA259" s="7" t="s">
        <v>849</v>
      </c>
      <c r="AB259" s="8">
        <v>1</v>
      </c>
      <c r="AC259" s="11">
        <v>0</v>
      </c>
      <c r="AD259" s="8">
        <v>1</v>
      </c>
      <c r="AE259" s="8">
        <v>1</v>
      </c>
      <c r="AF259" s="12" t="s">
        <v>173</v>
      </c>
      <c r="AG259" s="12">
        <v>1</v>
      </c>
      <c r="AH259" s="12">
        <v>0</v>
      </c>
      <c r="AI259" s="12">
        <v>1</v>
      </c>
      <c r="AJ259" s="12">
        <v>3</v>
      </c>
      <c r="AK259" s="13">
        <f t="shared" si="313"/>
        <v>2.0650825181712566E-2</v>
      </c>
      <c r="AL259" s="22">
        <f t="shared" si="295"/>
        <v>0.20650825181712568</v>
      </c>
      <c r="AM259" s="7">
        <f t="shared" si="309"/>
        <v>1</v>
      </c>
      <c r="AN259" s="7">
        <f t="shared" si="310"/>
        <v>0</v>
      </c>
      <c r="AO259" s="7">
        <f t="shared" si="312"/>
        <v>1</v>
      </c>
      <c r="AP259" s="7">
        <f t="shared" si="311"/>
        <v>1</v>
      </c>
      <c r="AQ259" s="8"/>
      <c r="AR259" s="12" t="s">
        <v>180</v>
      </c>
      <c r="AS259" s="12">
        <f t="shared" si="314"/>
        <v>1</v>
      </c>
      <c r="AT259" s="12">
        <f t="shared" si="305"/>
        <v>0</v>
      </c>
      <c r="AU259" s="12">
        <f t="shared" si="306"/>
        <v>1</v>
      </c>
      <c r="AV259" s="12">
        <f t="shared" si="307"/>
        <v>3</v>
      </c>
      <c r="AW259" s="12">
        <v>2</v>
      </c>
      <c r="AX259" s="15">
        <f t="shared" si="315"/>
        <v>1.8685639337732773E-2</v>
      </c>
      <c r="AY259" s="22">
        <f t="shared" si="301"/>
        <v>0.46714098344331934</v>
      </c>
      <c r="AZ259" s="1">
        <f t="shared" si="229"/>
        <v>0</v>
      </c>
    </row>
    <row r="260" spans="1:52" ht="243" customHeight="1" thickTop="1" thickBot="1" x14ac:dyDescent="0.35">
      <c r="A260" s="103"/>
      <c r="B260" s="55"/>
      <c r="C260" s="53"/>
      <c r="D260" s="5" t="s">
        <v>3</v>
      </c>
      <c r="E260" s="6">
        <v>7</v>
      </c>
      <c r="F260" s="26" t="s">
        <v>18</v>
      </c>
      <c r="G260" s="27" t="s">
        <v>878</v>
      </c>
      <c r="H260" s="88"/>
      <c r="I260" s="27"/>
      <c r="J260" s="27" t="s">
        <v>1105</v>
      </c>
      <c r="K260" s="27" t="s">
        <v>850</v>
      </c>
      <c r="L260" s="26" t="s">
        <v>307</v>
      </c>
      <c r="M260" s="26"/>
      <c r="N260" s="26"/>
      <c r="O260" s="26"/>
      <c r="P260" s="26"/>
      <c r="Q260" s="26"/>
      <c r="R260" s="26" t="s">
        <v>851</v>
      </c>
      <c r="S260" s="115">
        <v>10</v>
      </c>
      <c r="T260" s="117">
        <v>7</v>
      </c>
      <c r="U260" s="116" t="str">
        <f t="shared" si="227"/>
        <v>0</v>
      </c>
      <c r="V260" s="116">
        <f t="shared" si="228"/>
        <v>0</v>
      </c>
      <c r="W260" s="26" t="s">
        <v>852</v>
      </c>
      <c r="X260" s="10"/>
      <c r="Y260" s="26" t="s">
        <v>853</v>
      </c>
      <c r="Z260" s="7" t="s">
        <v>854</v>
      </c>
      <c r="AA260" s="7" t="s">
        <v>522</v>
      </c>
      <c r="AB260" s="8">
        <v>1</v>
      </c>
      <c r="AC260" s="11">
        <v>0</v>
      </c>
      <c r="AD260" s="8">
        <v>1</v>
      </c>
      <c r="AE260" s="8">
        <v>1</v>
      </c>
      <c r="AF260" s="12" t="s">
        <v>173</v>
      </c>
      <c r="AG260" s="12">
        <v>1</v>
      </c>
      <c r="AH260" s="12">
        <v>0</v>
      </c>
      <c r="AI260" s="12">
        <v>1</v>
      </c>
      <c r="AJ260" s="12">
        <v>1</v>
      </c>
      <c r="AK260" s="13">
        <f t="shared" si="313"/>
        <v>2.5732512726359943E-2</v>
      </c>
      <c r="AL260" s="22">
        <f t="shared" si="295"/>
        <v>0.25732512726359946</v>
      </c>
      <c r="AM260" s="7">
        <f t="shared" si="309"/>
        <v>1</v>
      </c>
      <c r="AN260" s="7">
        <f t="shared" si="310"/>
        <v>0</v>
      </c>
      <c r="AO260" s="7">
        <f t="shared" si="312"/>
        <v>1</v>
      </c>
      <c r="AP260" s="7">
        <f t="shared" si="311"/>
        <v>1</v>
      </c>
      <c r="AQ260" s="8"/>
      <c r="AR260" s="12" t="s">
        <v>180</v>
      </c>
      <c r="AS260" s="12">
        <f t="shared" si="314"/>
        <v>1</v>
      </c>
      <c r="AT260" s="12">
        <f t="shared" si="305"/>
        <v>0</v>
      </c>
      <c r="AU260" s="12">
        <f t="shared" si="306"/>
        <v>1</v>
      </c>
      <c r="AV260" s="12">
        <f t="shared" si="307"/>
        <v>1</v>
      </c>
      <c r="AW260" s="12">
        <v>2</v>
      </c>
      <c r="AX260" s="15">
        <f t="shared" si="315"/>
        <v>2.3283740374897E-2</v>
      </c>
      <c r="AY260" s="22">
        <f t="shared" si="301"/>
        <v>0.162986182624279</v>
      </c>
      <c r="AZ260" s="1">
        <f t="shared" si="229"/>
        <v>0</v>
      </c>
    </row>
    <row r="261" spans="1:52" ht="239.25" customHeight="1" thickTop="1" thickBot="1" x14ac:dyDescent="0.35">
      <c r="A261" s="103"/>
      <c r="B261" s="55"/>
      <c r="C261" s="53"/>
      <c r="D261" s="5" t="s">
        <v>3</v>
      </c>
      <c r="E261" s="6">
        <v>7</v>
      </c>
      <c r="F261" s="26" t="s">
        <v>18</v>
      </c>
      <c r="G261" s="27" t="s">
        <v>861</v>
      </c>
      <c r="H261" s="88"/>
      <c r="I261" s="27"/>
      <c r="J261" s="27" t="s">
        <v>1105</v>
      </c>
      <c r="K261" s="27" t="s">
        <v>855</v>
      </c>
      <c r="L261" s="26" t="s">
        <v>307</v>
      </c>
      <c r="M261" s="26"/>
      <c r="N261" s="26"/>
      <c r="O261" s="26"/>
      <c r="P261" s="26"/>
      <c r="Q261" s="26"/>
      <c r="R261" s="26" t="s">
        <v>856</v>
      </c>
      <c r="S261" s="115">
        <v>10</v>
      </c>
      <c r="T261" s="117">
        <v>4</v>
      </c>
      <c r="U261" s="116" t="str">
        <f t="shared" si="227"/>
        <v>0</v>
      </c>
      <c r="V261" s="116">
        <f t="shared" si="228"/>
        <v>0</v>
      </c>
      <c r="W261" s="26" t="s">
        <v>857</v>
      </c>
      <c r="X261" s="10"/>
      <c r="Y261" s="26" t="s">
        <v>858</v>
      </c>
      <c r="Z261" s="7" t="s">
        <v>859</v>
      </c>
      <c r="AA261" s="7" t="s">
        <v>860</v>
      </c>
      <c r="AB261" s="8">
        <v>1</v>
      </c>
      <c r="AC261" s="11">
        <v>0</v>
      </c>
      <c r="AD261" s="8">
        <v>1</v>
      </c>
      <c r="AE261" s="8">
        <v>1</v>
      </c>
      <c r="AF261" s="12" t="s">
        <v>173</v>
      </c>
      <c r="AG261" s="12">
        <v>1</v>
      </c>
      <c r="AH261" s="12">
        <v>0</v>
      </c>
      <c r="AI261" s="12">
        <v>1</v>
      </c>
      <c r="AJ261" s="12">
        <v>1</v>
      </c>
      <c r="AK261" s="13">
        <f t="shared" si="313"/>
        <v>2.5732512726359943E-2</v>
      </c>
      <c r="AL261" s="22">
        <f t="shared" si="295"/>
        <v>0.25732512726359946</v>
      </c>
      <c r="AM261" s="7">
        <f t="shared" si="309"/>
        <v>1</v>
      </c>
      <c r="AN261" s="7">
        <f t="shared" si="310"/>
        <v>0</v>
      </c>
      <c r="AO261" s="7">
        <f t="shared" si="312"/>
        <v>1</v>
      </c>
      <c r="AP261" s="7">
        <f t="shared" si="311"/>
        <v>1</v>
      </c>
      <c r="AQ261" s="8"/>
      <c r="AR261" s="12" t="s">
        <v>180</v>
      </c>
      <c r="AS261" s="12">
        <f t="shared" si="314"/>
        <v>1</v>
      </c>
      <c r="AT261" s="12">
        <f t="shared" si="305"/>
        <v>0</v>
      </c>
      <c r="AU261" s="12">
        <f t="shared" si="306"/>
        <v>1</v>
      </c>
      <c r="AV261" s="12">
        <f t="shared" si="307"/>
        <v>1</v>
      </c>
      <c r="AW261" s="12">
        <v>2</v>
      </c>
      <c r="AX261" s="15">
        <f t="shared" si="315"/>
        <v>2.3283740374897E-2</v>
      </c>
      <c r="AY261" s="22">
        <f t="shared" si="301"/>
        <v>9.3134961499587998E-2</v>
      </c>
      <c r="AZ261" s="1">
        <f t="shared" si="229"/>
        <v>0</v>
      </c>
    </row>
    <row r="262" spans="1:52" ht="242.25" customHeight="1" thickTop="1" thickBot="1" x14ac:dyDescent="0.35">
      <c r="A262" s="103"/>
      <c r="B262" s="55"/>
      <c r="C262" s="53"/>
      <c r="D262" s="5" t="s">
        <v>3</v>
      </c>
      <c r="E262" s="6">
        <v>6</v>
      </c>
      <c r="F262" s="26" t="s">
        <v>18</v>
      </c>
      <c r="G262" s="27" t="s">
        <v>861</v>
      </c>
      <c r="H262" s="88"/>
      <c r="I262" s="27"/>
      <c r="J262" s="27" t="s">
        <v>1106</v>
      </c>
      <c r="K262" s="27" t="s">
        <v>548</v>
      </c>
      <c r="L262" s="26" t="s">
        <v>307</v>
      </c>
      <c r="M262" s="26"/>
      <c r="N262" s="26"/>
      <c r="O262" s="26"/>
      <c r="P262" s="26"/>
      <c r="Q262" s="26"/>
      <c r="R262" s="26" t="s">
        <v>835</v>
      </c>
      <c r="S262" s="115">
        <v>10</v>
      </c>
      <c r="T262" s="117">
        <v>25</v>
      </c>
      <c r="U262" s="116" t="str">
        <f t="shared" ref="U262:U325" si="316">+IF(O262=0,"0",IF(O262=1,"1",IF(O262=1,"3",IF(O262=2,"3",IF(O262=3,"3",IF(O262=4,"3",IF(O262&gt;4,"6")))))))</f>
        <v>0</v>
      </c>
      <c r="V262" s="116">
        <f t="shared" ref="V262:V325" si="317">+U262*T262*S262</f>
        <v>0</v>
      </c>
      <c r="W262" s="26" t="s">
        <v>836</v>
      </c>
      <c r="X262" s="10"/>
      <c r="Y262" s="26" t="s">
        <v>841</v>
      </c>
      <c r="Z262" s="26" t="s">
        <v>837</v>
      </c>
      <c r="AA262" s="7" t="s">
        <v>73</v>
      </c>
      <c r="AB262" s="11">
        <v>1</v>
      </c>
      <c r="AC262" s="11">
        <v>0</v>
      </c>
      <c r="AD262" s="8">
        <v>1</v>
      </c>
      <c r="AE262" s="8">
        <v>1</v>
      </c>
      <c r="AF262" s="12" t="s">
        <v>173</v>
      </c>
      <c r="AG262" s="12">
        <v>1</v>
      </c>
      <c r="AH262" s="12">
        <v>0</v>
      </c>
      <c r="AI262" s="12">
        <v>2</v>
      </c>
      <c r="AJ262" s="12">
        <v>4</v>
      </c>
      <c r="AK262" s="13">
        <f t="shared" si="313"/>
        <v>9.1866861562446694E-3</v>
      </c>
      <c r="AL262" s="22">
        <f t="shared" si="295"/>
        <v>9.1866861562446694E-2</v>
      </c>
      <c r="AM262" s="7">
        <f t="shared" si="309"/>
        <v>1</v>
      </c>
      <c r="AN262" s="11">
        <f t="shared" si="310"/>
        <v>0</v>
      </c>
      <c r="AO262" s="7">
        <f t="shared" si="312"/>
        <v>1</v>
      </c>
      <c r="AP262" s="7">
        <f t="shared" si="311"/>
        <v>1</v>
      </c>
      <c r="AQ262" s="8">
        <v>1</v>
      </c>
      <c r="AR262" s="12" t="s">
        <v>183</v>
      </c>
      <c r="AS262" s="12">
        <f t="shared" si="314"/>
        <v>1</v>
      </c>
      <c r="AT262" s="12">
        <f t="shared" si="305"/>
        <v>0</v>
      </c>
      <c r="AU262" s="12">
        <f t="shared" si="306"/>
        <v>2</v>
      </c>
      <c r="AV262" s="12">
        <f t="shared" si="307"/>
        <v>4</v>
      </c>
      <c r="AW262" s="12">
        <v>4</v>
      </c>
      <c r="AX262" s="15">
        <f t="shared" si="315"/>
        <v>7.5214224749932685E-3</v>
      </c>
      <c r="AY262" s="22">
        <f t="shared" si="301"/>
        <v>0.18803556187483172</v>
      </c>
      <c r="AZ262" s="1">
        <f t="shared" ref="AZ262:AZ325" si="318">AY262*AL262*U262</f>
        <v>0</v>
      </c>
    </row>
    <row r="263" spans="1:52" ht="258.75" customHeight="1" thickTop="1" thickBot="1" x14ac:dyDescent="0.35">
      <c r="A263" s="103"/>
      <c r="B263" s="55"/>
      <c r="C263" s="53"/>
      <c r="D263" s="5" t="s">
        <v>3</v>
      </c>
      <c r="E263" s="6">
        <v>7</v>
      </c>
      <c r="F263" s="26" t="s">
        <v>18</v>
      </c>
      <c r="G263" s="27" t="s">
        <v>861</v>
      </c>
      <c r="H263" s="88"/>
      <c r="I263" s="27"/>
      <c r="J263" s="27" t="s">
        <v>1106</v>
      </c>
      <c r="K263" s="27" t="s">
        <v>578</v>
      </c>
      <c r="L263" s="5" t="s">
        <v>281</v>
      </c>
      <c r="M263" s="5"/>
      <c r="N263" s="5"/>
      <c r="O263" s="5"/>
      <c r="P263" s="5"/>
      <c r="Q263" s="5"/>
      <c r="R263" s="26" t="s">
        <v>838</v>
      </c>
      <c r="S263" s="115">
        <v>6</v>
      </c>
      <c r="T263" s="117">
        <v>7</v>
      </c>
      <c r="U263" s="116" t="str">
        <f t="shared" si="316"/>
        <v>0</v>
      </c>
      <c r="V263" s="116">
        <f t="shared" si="317"/>
        <v>0</v>
      </c>
      <c r="W263" s="19"/>
      <c r="X263" s="26" t="s">
        <v>839</v>
      </c>
      <c r="Y263" s="26" t="s">
        <v>840</v>
      </c>
      <c r="Z263" s="26" t="s">
        <v>842</v>
      </c>
      <c r="AA263" s="7" t="s">
        <v>843</v>
      </c>
      <c r="AB263" s="11">
        <v>0</v>
      </c>
      <c r="AC263" s="8">
        <v>1</v>
      </c>
      <c r="AD263" s="8">
        <v>1</v>
      </c>
      <c r="AE263" s="8">
        <v>1</v>
      </c>
      <c r="AF263" s="12" t="s">
        <v>179</v>
      </c>
      <c r="AG263" s="12">
        <v>0</v>
      </c>
      <c r="AH263" s="12">
        <v>1</v>
      </c>
      <c r="AI263" s="12">
        <v>2</v>
      </c>
      <c r="AJ263" s="12">
        <v>1</v>
      </c>
      <c r="AK263" s="13">
        <f t="shared" si="313"/>
        <v>5.3130719306398795E-2</v>
      </c>
      <c r="AL263" s="22">
        <f t="shared" si="295"/>
        <v>0.31878431583839278</v>
      </c>
      <c r="AM263" s="7">
        <f t="shared" si="309"/>
        <v>0</v>
      </c>
      <c r="AN263" s="7">
        <f t="shared" si="310"/>
        <v>1</v>
      </c>
      <c r="AO263" s="7">
        <f t="shared" si="312"/>
        <v>1</v>
      </c>
      <c r="AP263" s="7">
        <f t="shared" si="311"/>
        <v>1</v>
      </c>
      <c r="AQ263" s="8"/>
      <c r="AR263" s="12" t="s">
        <v>184</v>
      </c>
      <c r="AS263" s="12">
        <f t="shared" si="314"/>
        <v>0</v>
      </c>
      <c r="AT263" s="12">
        <f t="shared" si="305"/>
        <v>1</v>
      </c>
      <c r="AU263" s="12">
        <f t="shared" si="306"/>
        <v>2</v>
      </c>
      <c r="AV263" s="12">
        <f t="shared" si="307"/>
        <v>1</v>
      </c>
      <c r="AW263" s="12">
        <v>1</v>
      </c>
      <c r="AX263" s="15">
        <f t="shared" si="315"/>
        <v>5.0539503549134696E-2</v>
      </c>
      <c r="AY263" s="22">
        <f t="shared" si="301"/>
        <v>0.35377652484394284</v>
      </c>
      <c r="AZ263" s="1">
        <f t="shared" si="318"/>
        <v>0</v>
      </c>
    </row>
    <row r="264" spans="1:52" ht="267.75" customHeight="1" thickTop="1" thickBot="1" x14ac:dyDescent="0.35">
      <c r="A264" s="103"/>
      <c r="B264" s="55"/>
      <c r="C264" s="53"/>
      <c r="D264" s="5" t="s">
        <v>3</v>
      </c>
      <c r="E264" s="6">
        <v>7</v>
      </c>
      <c r="F264" s="26" t="s">
        <v>18</v>
      </c>
      <c r="G264" s="27" t="s">
        <v>861</v>
      </c>
      <c r="H264" s="88"/>
      <c r="I264" s="27"/>
      <c r="J264" s="27" t="s">
        <v>1106</v>
      </c>
      <c r="K264" s="27" t="s">
        <v>862</v>
      </c>
      <c r="L264" s="26" t="s">
        <v>281</v>
      </c>
      <c r="M264" s="26"/>
      <c r="N264" s="26"/>
      <c r="O264" s="26"/>
      <c r="P264" s="26"/>
      <c r="Q264" s="26"/>
      <c r="R264" s="26" t="s">
        <v>863</v>
      </c>
      <c r="S264" s="115">
        <v>10</v>
      </c>
      <c r="T264" s="117">
        <v>25</v>
      </c>
      <c r="U264" s="116" t="str">
        <f t="shared" si="316"/>
        <v>0</v>
      </c>
      <c r="V264" s="116">
        <f t="shared" si="317"/>
        <v>0</v>
      </c>
      <c r="W264" s="26" t="s">
        <v>864</v>
      </c>
      <c r="X264" s="10"/>
      <c r="Y264" s="26" t="s">
        <v>865</v>
      </c>
      <c r="Z264" s="7" t="s">
        <v>867</v>
      </c>
      <c r="AA264" s="7" t="s">
        <v>866</v>
      </c>
      <c r="AB264" s="8">
        <v>1</v>
      </c>
      <c r="AC264" s="11">
        <v>0</v>
      </c>
      <c r="AD264" s="8">
        <v>1</v>
      </c>
      <c r="AE264" s="8">
        <v>1</v>
      </c>
      <c r="AF264" s="12" t="s">
        <v>173</v>
      </c>
      <c r="AG264" s="12">
        <v>1</v>
      </c>
      <c r="AH264" s="12">
        <v>0</v>
      </c>
      <c r="AI264" s="12">
        <v>2</v>
      </c>
      <c r="AJ264" s="12">
        <v>2</v>
      </c>
      <c r="AK264" s="13">
        <f t="shared" si="313"/>
        <v>1.1447315850505711E-2</v>
      </c>
      <c r="AL264" s="22">
        <f t="shared" si="295"/>
        <v>0.1144731585050571</v>
      </c>
      <c r="AM264" s="7">
        <f t="shared" si="309"/>
        <v>1</v>
      </c>
      <c r="AN264" s="7">
        <f t="shared" si="310"/>
        <v>0</v>
      </c>
      <c r="AO264" s="7">
        <f t="shared" si="312"/>
        <v>1</v>
      </c>
      <c r="AP264" s="7">
        <f t="shared" si="311"/>
        <v>1</v>
      </c>
      <c r="AQ264" s="8"/>
      <c r="AR264" s="12" t="s">
        <v>180</v>
      </c>
      <c r="AS264" s="12">
        <f t="shared" si="314"/>
        <v>1</v>
      </c>
      <c r="AT264" s="12">
        <f t="shared" si="305"/>
        <v>0</v>
      </c>
      <c r="AU264" s="12">
        <f t="shared" si="306"/>
        <v>2</v>
      </c>
      <c r="AV264" s="12">
        <f t="shared" si="307"/>
        <v>2</v>
      </c>
      <c r="AW264" s="12">
        <v>1</v>
      </c>
      <c r="AX264" s="15">
        <f t="shared" si="315"/>
        <v>1.0889023668554447E-2</v>
      </c>
      <c r="AY264" s="22">
        <f t="shared" si="301"/>
        <v>0.27222559171386118</v>
      </c>
      <c r="AZ264" s="1">
        <f t="shared" si="318"/>
        <v>0</v>
      </c>
    </row>
    <row r="265" spans="1:52" ht="246.75" customHeight="1" thickTop="1" thickBot="1" x14ac:dyDescent="0.35">
      <c r="A265" s="103"/>
      <c r="B265" s="55"/>
      <c r="C265" s="53"/>
      <c r="D265" s="5" t="s">
        <v>3</v>
      </c>
      <c r="E265" s="6">
        <v>7</v>
      </c>
      <c r="F265" s="26" t="s">
        <v>18</v>
      </c>
      <c r="G265" s="27" t="s">
        <v>861</v>
      </c>
      <c r="H265" s="88"/>
      <c r="I265" s="27"/>
      <c r="J265" s="27" t="s">
        <v>1106</v>
      </c>
      <c r="K265" s="27" t="s">
        <v>868</v>
      </c>
      <c r="L265" s="26" t="s">
        <v>281</v>
      </c>
      <c r="M265" s="26"/>
      <c r="N265" s="26"/>
      <c r="O265" s="26"/>
      <c r="P265" s="26"/>
      <c r="Q265" s="26"/>
      <c r="R265" s="26" t="s">
        <v>869</v>
      </c>
      <c r="S265" s="115">
        <v>10</v>
      </c>
      <c r="T265" s="117">
        <v>7</v>
      </c>
      <c r="U265" s="116" t="str">
        <f t="shared" si="316"/>
        <v>0</v>
      </c>
      <c r="V265" s="116">
        <f t="shared" si="317"/>
        <v>0</v>
      </c>
      <c r="W265" s="26" t="s">
        <v>870</v>
      </c>
      <c r="X265" s="10"/>
      <c r="Y265" s="26" t="s">
        <v>871</v>
      </c>
      <c r="Z265" s="7" t="s">
        <v>873</v>
      </c>
      <c r="AA265" s="7" t="s">
        <v>872</v>
      </c>
      <c r="AB265" s="8">
        <v>1</v>
      </c>
      <c r="AC265" s="11">
        <v>0</v>
      </c>
      <c r="AD265" s="8">
        <v>1</v>
      </c>
      <c r="AE265" s="8">
        <v>1</v>
      </c>
      <c r="AF265" s="12" t="s">
        <v>173</v>
      </c>
      <c r="AG265" s="12">
        <v>1</v>
      </c>
      <c r="AH265" s="12">
        <v>0</v>
      </c>
      <c r="AI265" s="12">
        <v>1</v>
      </c>
      <c r="AJ265" s="12">
        <v>2</v>
      </c>
      <c r="AK265" s="13">
        <f t="shared" si="313"/>
        <v>2.3052063287225574E-2</v>
      </c>
      <c r="AL265" s="22">
        <f t="shared" si="295"/>
        <v>0.23052063287225574</v>
      </c>
      <c r="AM265" s="7">
        <f t="shared" si="309"/>
        <v>1</v>
      </c>
      <c r="AN265" s="7">
        <f t="shared" si="310"/>
        <v>0</v>
      </c>
      <c r="AO265" s="7">
        <f t="shared" si="312"/>
        <v>1</v>
      </c>
      <c r="AP265" s="7">
        <f t="shared" si="311"/>
        <v>1</v>
      </c>
      <c r="AQ265" s="8"/>
      <c r="AR265" s="12" t="s">
        <v>180</v>
      </c>
      <c r="AS265" s="12">
        <f t="shared" si="314"/>
        <v>1</v>
      </c>
      <c r="AT265" s="12">
        <f t="shared" si="305"/>
        <v>0</v>
      </c>
      <c r="AU265" s="12">
        <f t="shared" si="306"/>
        <v>1</v>
      </c>
      <c r="AV265" s="12">
        <f t="shared" si="307"/>
        <v>2</v>
      </c>
      <c r="AW265" s="12">
        <v>1</v>
      </c>
      <c r="AX265" s="15">
        <f t="shared" si="315"/>
        <v>2.192780089426162E-2</v>
      </c>
      <c r="AY265" s="22">
        <f t="shared" si="301"/>
        <v>0.15349460625983136</v>
      </c>
      <c r="AZ265" s="1">
        <f t="shared" si="318"/>
        <v>0</v>
      </c>
    </row>
    <row r="266" spans="1:52" ht="206.25" customHeight="1" thickTop="1" thickBot="1" x14ac:dyDescent="0.35">
      <c r="A266" s="103"/>
      <c r="B266" s="17"/>
      <c r="C266" s="25"/>
      <c r="D266" s="5" t="s">
        <v>3</v>
      </c>
      <c r="E266" s="6">
        <v>6</v>
      </c>
      <c r="F266" s="26" t="s">
        <v>18</v>
      </c>
      <c r="G266" s="27" t="s">
        <v>282</v>
      </c>
      <c r="H266" s="88"/>
      <c r="I266" s="27"/>
      <c r="J266" s="27" t="s">
        <v>1107</v>
      </c>
      <c r="K266" s="27" t="s">
        <v>360</v>
      </c>
      <c r="L266" s="5" t="s">
        <v>309</v>
      </c>
      <c r="M266" s="5"/>
      <c r="N266" s="5"/>
      <c r="O266" s="5"/>
      <c r="P266" s="5"/>
      <c r="Q266" s="5"/>
      <c r="R266" s="26" t="s">
        <v>813</v>
      </c>
      <c r="S266" s="115">
        <v>10</v>
      </c>
      <c r="T266" s="117">
        <v>25</v>
      </c>
      <c r="U266" s="116" t="str">
        <f t="shared" si="316"/>
        <v>0</v>
      </c>
      <c r="V266" s="116">
        <f t="shared" si="317"/>
        <v>0</v>
      </c>
      <c r="W266" s="26" t="s">
        <v>821</v>
      </c>
      <c r="X266" s="10"/>
      <c r="Y266" s="26" t="s">
        <v>124</v>
      </c>
      <c r="Z266" s="26" t="s">
        <v>823</v>
      </c>
      <c r="AA266" s="7" t="s">
        <v>73</v>
      </c>
      <c r="AB266" s="11">
        <v>1</v>
      </c>
      <c r="AC266" s="11">
        <v>0</v>
      </c>
      <c r="AD266" s="8">
        <v>1</v>
      </c>
      <c r="AE266" s="8">
        <v>1</v>
      </c>
      <c r="AF266" s="12" t="s">
        <v>173</v>
      </c>
      <c r="AG266" s="12">
        <v>1</v>
      </c>
      <c r="AH266" s="12">
        <v>0</v>
      </c>
      <c r="AI266" s="12">
        <v>5</v>
      </c>
      <c r="AJ266" s="12">
        <v>4</v>
      </c>
      <c r="AK266" s="13">
        <f t="shared" si="302"/>
        <v>1.1249687741748376E-3</v>
      </c>
      <c r="AL266" s="24">
        <f t="shared" si="295"/>
        <v>1.1249687741748376E-2</v>
      </c>
      <c r="AM266" s="7">
        <f t="shared" si="309"/>
        <v>1</v>
      </c>
      <c r="AN266" s="11">
        <f t="shared" si="310"/>
        <v>0</v>
      </c>
      <c r="AO266" s="7">
        <f t="shared" si="312"/>
        <v>1</v>
      </c>
      <c r="AP266" s="7">
        <f t="shared" si="311"/>
        <v>1</v>
      </c>
      <c r="AQ266" s="8">
        <v>1</v>
      </c>
      <c r="AR266" s="12" t="s">
        <v>180</v>
      </c>
      <c r="AS266" s="12">
        <f t="shared" si="304"/>
        <v>1</v>
      </c>
      <c r="AT266" s="12">
        <f t="shared" si="305"/>
        <v>0</v>
      </c>
      <c r="AU266" s="12">
        <f t="shared" si="306"/>
        <v>5</v>
      </c>
      <c r="AV266" s="12">
        <f t="shared" si="307"/>
        <v>4</v>
      </c>
      <c r="AW266" s="12">
        <v>4</v>
      </c>
      <c r="AX266" s="15">
        <f t="shared" si="308"/>
        <v>9.210465316693789E-4</v>
      </c>
      <c r="AY266" s="22">
        <f t="shared" si="301"/>
        <v>2.3026163291734472E-2</v>
      </c>
      <c r="AZ266" s="1">
        <f t="shared" si="318"/>
        <v>0</v>
      </c>
    </row>
    <row r="267" spans="1:52" ht="206.25" customHeight="1" thickTop="1" thickBot="1" x14ac:dyDescent="0.35">
      <c r="A267" s="103"/>
      <c r="B267" s="55"/>
      <c r="C267" s="53"/>
      <c r="D267" s="5" t="s">
        <v>3</v>
      </c>
      <c r="E267" s="6">
        <v>6</v>
      </c>
      <c r="F267" s="26" t="s">
        <v>18</v>
      </c>
      <c r="G267" s="27" t="s">
        <v>282</v>
      </c>
      <c r="H267" s="88"/>
      <c r="I267" s="27"/>
      <c r="J267" s="27" t="s">
        <v>1107</v>
      </c>
      <c r="K267" s="27" t="s">
        <v>884</v>
      </c>
      <c r="L267" s="5" t="s">
        <v>309</v>
      </c>
      <c r="M267" s="5"/>
      <c r="N267" s="5"/>
      <c r="O267" s="5"/>
      <c r="P267" s="5"/>
      <c r="Q267" s="5"/>
      <c r="R267" s="26" t="s">
        <v>885</v>
      </c>
      <c r="S267" s="115">
        <v>10</v>
      </c>
      <c r="T267" s="117">
        <v>7</v>
      </c>
      <c r="U267" s="116" t="str">
        <f t="shared" si="316"/>
        <v>0</v>
      </c>
      <c r="V267" s="116">
        <f t="shared" si="317"/>
        <v>0</v>
      </c>
      <c r="W267" s="26" t="s">
        <v>816</v>
      </c>
      <c r="X267" s="10"/>
      <c r="Y267" s="26" t="s">
        <v>817</v>
      </c>
      <c r="Z267" s="26" t="s">
        <v>818</v>
      </c>
      <c r="AA267" s="7" t="s">
        <v>73</v>
      </c>
      <c r="AB267" s="11">
        <v>2</v>
      </c>
      <c r="AC267" s="11">
        <v>0</v>
      </c>
      <c r="AD267" s="8">
        <v>2</v>
      </c>
      <c r="AE267" s="8">
        <v>3</v>
      </c>
      <c r="AF267" s="12" t="s">
        <v>173</v>
      </c>
      <c r="AG267" s="12">
        <v>1</v>
      </c>
      <c r="AH267" s="12">
        <v>0</v>
      </c>
      <c r="AI267" s="12">
        <v>5</v>
      </c>
      <c r="AJ267" s="12">
        <v>4</v>
      </c>
      <c r="AK267" s="13">
        <f t="shared" ref="AK267:AK287" si="319">1/EXP(AB$4*AG267)^3*1/EXP(AC$4*AH267)^1.9*1/EXP(AD$4*AI267)^1.4*1/EXP(AE$4*AJ267)^1.1</f>
        <v>1.1249687741748376E-3</v>
      </c>
      <c r="AL267" s="54">
        <f t="shared" si="295"/>
        <v>1.1249687741748376E-2</v>
      </c>
      <c r="AM267" s="7">
        <f t="shared" si="309"/>
        <v>2</v>
      </c>
      <c r="AN267" s="11">
        <f t="shared" si="310"/>
        <v>0</v>
      </c>
      <c r="AO267" s="7">
        <f t="shared" si="312"/>
        <v>2</v>
      </c>
      <c r="AP267" s="7">
        <f t="shared" si="311"/>
        <v>3</v>
      </c>
      <c r="AQ267" s="8">
        <v>1</v>
      </c>
      <c r="AR267" s="12" t="s">
        <v>180</v>
      </c>
      <c r="AS267" s="12">
        <f t="shared" ref="AS267:AS287" si="320">AG267</f>
        <v>1</v>
      </c>
      <c r="AT267" s="12">
        <f t="shared" si="305"/>
        <v>0</v>
      </c>
      <c r="AU267" s="12">
        <f t="shared" si="306"/>
        <v>5</v>
      </c>
      <c r="AV267" s="12">
        <f t="shared" si="307"/>
        <v>4</v>
      </c>
      <c r="AW267" s="12">
        <v>4</v>
      </c>
      <c r="AX267" s="15">
        <f t="shared" ref="AX267:AX287" si="321">1/EXP(AM$4*AS267)^3*1/EXP(AN$4*AT267)^1.9*1/EXP(AO$4*AU267)^1.4*1/EXP(AP$4*AV267)^1.1*1/EXP(AQ$4*AW267)^1</f>
        <v>9.210465316693789E-4</v>
      </c>
      <c r="AY267" s="22">
        <f t="shared" si="301"/>
        <v>6.4473257216856525E-3</v>
      </c>
      <c r="AZ267" s="1">
        <f t="shared" si="318"/>
        <v>0</v>
      </c>
    </row>
    <row r="268" spans="1:52" ht="206.25" customHeight="1" thickTop="1" thickBot="1" x14ac:dyDescent="0.35">
      <c r="A268" s="103"/>
      <c r="B268" s="57"/>
      <c r="C268" s="59"/>
      <c r="D268" s="5" t="s">
        <v>3</v>
      </c>
      <c r="E268" s="6">
        <v>6</v>
      </c>
      <c r="F268" s="26" t="s">
        <v>18</v>
      </c>
      <c r="G268" s="27" t="s">
        <v>282</v>
      </c>
      <c r="H268" s="88"/>
      <c r="I268" s="27"/>
      <c r="J268" s="27" t="s">
        <v>1107</v>
      </c>
      <c r="K268" s="27" t="s">
        <v>880</v>
      </c>
      <c r="L268" s="5" t="s">
        <v>309</v>
      </c>
      <c r="M268" s="5"/>
      <c r="N268" s="5"/>
      <c r="O268" s="5"/>
      <c r="P268" s="5"/>
      <c r="Q268" s="5"/>
      <c r="R268" s="26" t="s">
        <v>879</v>
      </c>
      <c r="S268" s="115">
        <v>10</v>
      </c>
      <c r="T268" s="117">
        <v>4</v>
      </c>
      <c r="U268" s="116" t="str">
        <f t="shared" si="316"/>
        <v>0</v>
      </c>
      <c r="V268" s="116">
        <f t="shared" si="317"/>
        <v>0</v>
      </c>
      <c r="W268" s="26" t="s">
        <v>881</v>
      </c>
      <c r="X268" s="10"/>
      <c r="Y268" s="26" t="s">
        <v>882</v>
      </c>
      <c r="Z268" s="26" t="s">
        <v>883</v>
      </c>
      <c r="AA268" s="7" t="s">
        <v>73</v>
      </c>
      <c r="AB268" s="11">
        <v>1</v>
      </c>
      <c r="AC268" s="11">
        <v>0</v>
      </c>
      <c r="AD268" s="8">
        <v>1</v>
      </c>
      <c r="AE268" s="8">
        <v>1</v>
      </c>
      <c r="AF268" s="12" t="s">
        <v>173</v>
      </c>
      <c r="AG268" s="12">
        <v>1</v>
      </c>
      <c r="AH268" s="12">
        <v>0</v>
      </c>
      <c r="AI268" s="12">
        <v>1</v>
      </c>
      <c r="AJ268" s="12">
        <v>4</v>
      </c>
      <c r="AK268" s="13">
        <f t="shared" si="319"/>
        <v>1.8499714119819245E-2</v>
      </c>
      <c r="AL268" s="58">
        <f t="shared" si="295"/>
        <v>0.18499714119819244</v>
      </c>
      <c r="AM268" s="7">
        <f t="shared" si="309"/>
        <v>1</v>
      </c>
      <c r="AN268" s="11">
        <f t="shared" si="310"/>
        <v>0</v>
      </c>
      <c r="AO268" s="7">
        <f t="shared" si="312"/>
        <v>1</v>
      </c>
      <c r="AP268" s="7">
        <f t="shared" si="311"/>
        <v>1</v>
      </c>
      <c r="AQ268" s="8">
        <v>1</v>
      </c>
      <c r="AR268" s="12" t="s">
        <v>180</v>
      </c>
      <c r="AS268" s="12">
        <f t="shared" si="320"/>
        <v>1</v>
      </c>
      <c r="AT268" s="12">
        <f t="shared" si="305"/>
        <v>0</v>
      </c>
      <c r="AU268" s="12">
        <f t="shared" si="306"/>
        <v>1</v>
      </c>
      <c r="AV268" s="12">
        <f t="shared" si="307"/>
        <v>4</v>
      </c>
      <c r="AW268" s="12">
        <v>4</v>
      </c>
      <c r="AX268" s="15">
        <f t="shared" si="321"/>
        <v>1.5146284873046985E-2</v>
      </c>
      <c r="AY268" s="22">
        <f t="shared" si="301"/>
        <v>6.0585139492187939E-2</v>
      </c>
      <c r="AZ268" s="1">
        <f t="shared" si="318"/>
        <v>0</v>
      </c>
    </row>
    <row r="269" spans="1:52" ht="206.25" customHeight="1" thickTop="1" thickBot="1" x14ac:dyDescent="0.35">
      <c r="A269" s="103"/>
      <c r="B269" s="57"/>
      <c r="C269" s="59"/>
      <c r="D269" s="5" t="s">
        <v>3</v>
      </c>
      <c r="E269" s="6">
        <v>6</v>
      </c>
      <c r="F269" s="26" t="s">
        <v>18</v>
      </c>
      <c r="G269" s="27" t="s">
        <v>283</v>
      </c>
      <c r="H269" s="88"/>
      <c r="I269" s="27"/>
      <c r="J269" s="27" t="s">
        <v>1107</v>
      </c>
      <c r="K269" s="27" t="s">
        <v>360</v>
      </c>
      <c r="L269" s="5" t="s">
        <v>280</v>
      </c>
      <c r="M269" s="5"/>
      <c r="N269" s="5"/>
      <c r="O269" s="5"/>
      <c r="P269" s="5"/>
      <c r="Q269" s="5"/>
      <c r="R269" s="26" t="s">
        <v>120</v>
      </c>
      <c r="S269" s="115">
        <v>6</v>
      </c>
      <c r="T269" s="117">
        <v>25</v>
      </c>
      <c r="U269" s="116" t="str">
        <f t="shared" si="316"/>
        <v>0</v>
      </c>
      <c r="V269" s="116">
        <f t="shared" si="317"/>
        <v>0</v>
      </c>
      <c r="W269" s="19"/>
      <c r="X269" s="10"/>
      <c r="Y269" s="26" t="s">
        <v>278</v>
      </c>
      <c r="Z269" s="26" t="s">
        <v>308</v>
      </c>
      <c r="AA269" s="7" t="s">
        <v>73</v>
      </c>
      <c r="AB269" s="11">
        <v>0</v>
      </c>
      <c r="AC269" s="11">
        <v>0</v>
      </c>
      <c r="AD269" s="8">
        <v>1</v>
      </c>
      <c r="AE269" s="8">
        <v>1</v>
      </c>
      <c r="AF269" s="12" t="s">
        <v>174</v>
      </c>
      <c r="AG269" s="12">
        <v>0</v>
      </c>
      <c r="AH269" s="12">
        <v>0</v>
      </c>
      <c r="AI269" s="12">
        <v>2</v>
      </c>
      <c r="AJ269" s="12">
        <v>4</v>
      </c>
      <c r="AK269" s="13">
        <f t="shared" si="319"/>
        <v>0.15881742610692068</v>
      </c>
      <c r="AL269" s="22">
        <f t="shared" ref="AL269:AL300" si="322">AK269*S269</f>
        <v>0.95290455664152407</v>
      </c>
      <c r="AM269" s="7">
        <f t="shared" si="309"/>
        <v>0</v>
      </c>
      <c r="AN269" s="11">
        <f t="shared" si="310"/>
        <v>0</v>
      </c>
      <c r="AO269" s="7">
        <f t="shared" si="312"/>
        <v>1</v>
      </c>
      <c r="AP269" s="7">
        <f t="shared" si="311"/>
        <v>1</v>
      </c>
      <c r="AQ269" s="8">
        <v>1</v>
      </c>
      <c r="AR269" s="12" t="s">
        <v>183</v>
      </c>
      <c r="AS269" s="12">
        <f t="shared" si="320"/>
        <v>0</v>
      </c>
      <c r="AT269" s="12">
        <f t="shared" si="305"/>
        <v>0</v>
      </c>
      <c r="AU269" s="12">
        <f t="shared" si="306"/>
        <v>2</v>
      </c>
      <c r="AV269" s="12">
        <f t="shared" si="307"/>
        <v>4</v>
      </c>
      <c r="AW269" s="12">
        <v>4</v>
      </c>
      <c r="AX269" s="15">
        <f t="shared" si="321"/>
        <v>0.13002871087842591</v>
      </c>
      <c r="AY269" s="22">
        <f t="shared" si="301"/>
        <v>3.2507177719606477</v>
      </c>
      <c r="AZ269" s="1">
        <f t="shared" si="318"/>
        <v>0</v>
      </c>
    </row>
    <row r="270" spans="1:52" ht="206.25" customHeight="1" thickTop="1" thickBot="1" x14ac:dyDescent="0.35">
      <c r="A270" s="103"/>
      <c r="B270" s="57"/>
      <c r="C270" s="59"/>
      <c r="D270" s="5" t="s">
        <v>3</v>
      </c>
      <c r="E270" s="6">
        <v>6</v>
      </c>
      <c r="F270" s="26" t="s">
        <v>18</v>
      </c>
      <c r="G270" s="27" t="s">
        <v>283</v>
      </c>
      <c r="H270" s="88"/>
      <c r="I270" s="27"/>
      <c r="J270" s="27" t="s">
        <v>1107</v>
      </c>
      <c r="K270" s="27" t="s">
        <v>886</v>
      </c>
      <c r="L270" s="5" t="s">
        <v>280</v>
      </c>
      <c r="M270" s="5"/>
      <c r="N270" s="5"/>
      <c r="O270" s="5"/>
      <c r="P270" s="5"/>
      <c r="Q270" s="5"/>
      <c r="R270" s="26" t="s">
        <v>885</v>
      </c>
      <c r="S270" s="115">
        <v>6</v>
      </c>
      <c r="T270" s="117">
        <v>4</v>
      </c>
      <c r="U270" s="116" t="str">
        <f t="shared" si="316"/>
        <v>0</v>
      </c>
      <c r="V270" s="116">
        <f t="shared" si="317"/>
        <v>0</v>
      </c>
      <c r="W270" s="19"/>
      <c r="X270" s="10"/>
      <c r="Y270" s="26"/>
      <c r="Z270" s="26" t="s">
        <v>887</v>
      </c>
      <c r="AA270" s="7" t="s">
        <v>73</v>
      </c>
      <c r="AB270" s="11">
        <v>0</v>
      </c>
      <c r="AC270" s="11">
        <v>0</v>
      </c>
      <c r="AD270" s="8">
        <v>0</v>
      </c>
      <c r="AE270" s="8">
        <v>1</v>
      </c>
      <c r="AF270" s="12" t="s">
        <v>174</v>
      </c>
      <c r="AG270" s="12">
        <v>0</v>
      </c>
      <c r="AH270" s="12">
        <v>0</v>
      </c>
      <c r="AI270" s="12">
        <v>0</v>
      </c>
      <c r="AJ270" s="12">
        <v>1</v>
      </c>
      <c r="AK270" s="13">
        <f t="shared" si="319"/>
        <v>0.89583413529652811</v>
      </c>
      <c r="AL270" s="22">
        <f t="shared" si="322"/>
        <v>5.3750048117791689</v>
      </c>
      <c r="AM270" s="7">
        <f t="shared" si="309"/>
        <v>0</v>
      </c>
      <c r="AN270" s="11">
        <f t="shared" si="310"/>
        <v>0</v>
      </c>
      <c r="AO270" s="7">
        <f t="shared" si="312"/>
        <v>0</v>
      </c>
      <c r="AP270" s="7">
        <f t="shared" si="311"/>
        <v>1</v>
      </c>
      <c r="AQ270" s="8">
        <v>1</v>
      </c>
      <c r="AR270" s="12" t="s">
        <v>183</v>
      </c>
      <c r="AS270" s="12">
        <f t="shared" si="320"/>
        <v>0</v>
      </c>
      <c r="AT270" s="12">
        <f t="shared" si="305"/>
        <v>0</v>
      </c>
      <c r="AU270" s="12">
        <f t="shared" si="306"/>
        <v>0</v>
      </c>
      <c r="AV270" s="12">
        <f t="shared" si="307"/>
        <v>1</v>
      </c>
      <c r="AW270" s="12">
        <v>4</v>
      </c>
      <c r="AX270" s="15">
        <f t="shared" si="321"/>
        <v>0.73344695622428913</v>
      </c>
      <c r="AY270" s="22">
        <f t="shared" si="301"/>
        <v>2.9337878248971565</v>
      </c>
      <c r="AZ270" s="1">
        <f t="shared" si="318"/>
        <v>0</v>
      </c>
    </row>
    <row r="271" spans="1:52" ht="321" customHeight="1" thickTop="1" thickBot="1" x14ac:dyDescent="0.35">
      <c r="A271" s="103"/>
      <c r="B271" s="55"/>
      <c r="C271" s="53"/>
      <c r="D271" s="5" t="s">
        <v>3</v>
      </c>
      <c r="E271" s="6">
        <v>6</v>
      </c>
      <c r="F271" s="26" t="s">
        <v>18</v>
      </c>
      <c r="G271" s="27" t="s">
        <v>819</v>
      </c>
      <c r="H271" s="88"/>
      <c r="I271" s="27"/>
      <c r="J271" s="27" t="s">
        <v>1108</v>
      </c>
      <c r="K271" s="27" t="s">
        <v>360</v>
      </c>
      <c r="L271" s="5" t="s">
        <v>820</v>
      </c>
      <c r="M271" s="5"/>
      <c r="N271" s="5"/>
      <c r="O271" s="5"/>
      <c r="P271" s="5"/>
      <c r="Q271" s="5"/>
      <c r="R271" s="26" t="s">
        <v>813</v>
      </c>
      <c r="S271" s="115">
        <v>10</v>
      </c>
      <c r="T271" s="117">
        <v>25</v>
      </c>
      <c r="U271" s="116" t="str">
        <f t="shared" si="316"/>
        <v>0</v>
      </c>
      <c r="V271" s="116">
        <f t="shared" si="317"/>
        <v>0</v>
      </c>
      <c r="W271" s="26" t="s">
        <v>821</v>
      </c>
      <c r="X271" s="10"/>
      <c r="Y271" s="26" t="s">
        <v>815</v>
      </c>
      <c r="Z271" s="26" t="s">
        <v>823</v>
      </c>
      <c r="AA271" s="7" t="s">
        <v>73</v>
      </c>
      <c r="AB271" s="11">
        <v>1</v>
      </c>
      <c r="AC271" s="11">
        <v>0</v>
      </c>
      <c r="AD271" s="8">
        <v>1</v>
      </c>
      <c r="AE271" s="8">
        <v>1</v>
      </c>
      <c r="AF271" s="12" t="s">
        <v>173</v>
      </c>
      <c r="AG271" s="12">
        <v>1</v>
      </c>
      <c r="AH271" s="12">
        <v>0</v>
      </c>
      <c r="AI271" s="12">
        <v>1</v>
      </c>
      <c r="AJ271" s="12">
        <v>4</v>
      </c>
      <c r="AK271" s="13">
        <f t="shared" si="319"/>
        <v>1.8499714119819245E-2</v>
      </c>
      <c r="AL271" s="54">
        <f t="shared" si="322"/>
        <v>0.18499714119819244</v>
      </c>
      <c r="AM271" s="7">
        <f t="shared" si="309"/>
        <v>1</v>
      </c>
      <c r="AN271" s="11">
        <f t="shared" si="310"/>
        <v>0</v>
      </c>
      <c r="AO271" s="7">
        <f t="shared" si="312"/>
        <v>1</v>
      </c>
      <c r="AP271" s="7">
        <f t="shared" si="311"/>
        <v>1</v>
      </c>
      <c r="AQ271" s="8">
        <v>1</v>
      </c>
      <c r="AR271" s="12" t="s">
        <v>180</v>
      </c>
      <c r="AS271" s="12">
        <f t="shared" si="320"/>
        <v>1</v>
      </c>
      <c r="AT271" s="12">
        <f t="shared" si="305"/>
        <v>0</v>
      </c>
      <c r="AU271" s="12">
        <f t="shared" si="306"/>
        <v>1</v>
      </c>
      <c r="AV271" s="12">
        <f t="shared" si="307"/>
        <v>4</v>
      </c>
      <c r="AW271" s="12">
        <v>4</v>
      </c>
      <c r="AX271" s="15">
        <f t="shared" si="321"/>
        <v>1.5146284873046985E-2</v>
      </c>
      <c r="AY271" s="22">
        <f t="shared" si="301"/>
        <v>0.37865712182617461</v>
      </c>
      <c r="AZ271" s="1">
        <f t="shared" si="318"/>
        <v>0</v>
      </c>
    </row>
    <row r="272" spans="1:52" ht="309" customHeight="1" thickTop="1" thickBot="1" x14ac:dyDescent="0.35">
      <c r="A272" s="103"/>
      <c r="B272" s="55"/>
      <c r="C272" s="53"/>
      <c r="D272" s="5" t="s">
        <v>3</v>
      </c>
      <c r="E272" s="6">
        <v>6</v>
      </c>
      <c r="F272" s="26" t="s">
        <v>18</v>
      </c>
      <c r="G272" s="27" t="s">
        <v>819</v>
      </c>
      <c r="H272" s="88"/>
      <c r="I272" s="27"/>
      <c r="J272" s="27" t="s">
        <v>1108</v>
      </c>
      <c r="K272" s="27" t="s">
        <v>822</v>
      </c>
      <c r="L272" s="5" t="s">
        <v>820</v>
      </c>
      <c r="M272" s="5"/>
      <c r="N272" s="5"/>
      <c r="O272" s="5"/>
      <c r="P272" s="5"/>
      <c r="Q272" s="5"/>
      <c r="R272" s="26" t="s">
        <v>814</v>
      </c>
      <c r="S272" s="115">
        <v>10</v>
      </c>
      <c r="T272" s="117">
        <v>7</v>
      </c>
      <c r="U272" s="116" t="str">
        <f t="shared" si="316"/>
        <v>0</v>
      </c>
      <c r="V272" s="116">
        <f t="shared" si="317"/>
        <v>0</v>
      </c>
      <c r="W272" s="26" t="s">
        <v>816</v>
      </c>
      <c r="X272" s="10"/>
      <c r="Y272" s="26" t="s">
        <v>817</v>
      </c>
      <c r="Z272" s="26" t="s">
        <v>818</v>
      </c>
      <c r="AA272" s="7" t="s">
        <v>73</v>
      </c>
      <c r="AB272" s="11">
        <v>1</v>
      </c>
      <c r="AC272" s="11">
        <v>0</v>
      </c>
      <c r="AD272" s="8">
        <v>1</v>
      </c>
      <c r="AE272" s="8">
        <v>1</v>
      </c>
      <c r="AF272" s="12" t="s">
        <v>173</v>
      </c>
      <c r="AG272" s="12">
        <v>1</v>
      </c>
      <c r="AH272" s="12">
        <v>0</v>
      </c>
      <c r="AI272" s="12">
        <v>5</v>
      </c>
      <c r="AJ272" s="12">
        <v>4</v>
      </c>
      <c r="AK272" s="13">
        <f t="shared" si="319"/>
        <v>1.1249687741748376E-3</v>
      </c>
      <c r="AL272" s="54">
        <f t="shared" si="322"/>
        <v>1.1249687741748376E-2</v>
      </c>
      <c r="AM272" s="7">
        <f t="shared" si="309"/>
        <v>1</v>
      </c>
      <c r="AN272" s="11">
        <f t="shared" si="310"/>
        <v>0</v>
      </c>
      <c r="AO272" s="7">
        <f t="shared" si="312"/>
        <v>1</v>
      </c>
      <c r="AP272" s="7">
        <f t="shared" si="311"/>
        <v>1</v>
      </c>
      <c r="AQ272" s="8">
        <v>1</v>
      </c>
      <c r="AR272" s="12" t="s">
        <v>180</v>
      </c>
      <c r="AS272" s="12">
        <f t="shared" si="320"/>
        <v>1</v>
      </c>
      <c r="AT272" s="12">
        <f t="shared" si="305"/>
        <v>0</v>
      </c>
      <c r="AU272" s="12">
        <f t="shared" si="306"/>
        <v>5</v>
      </c>
      <c r="AV272" s="12">
        <f t="shared" si="307"/>
        <v>4</v>
      </c>
      <c r="AW272" s="12">
        <v>4</v>
      </c>
      <c r="AX272" s="15">
        <f t="shared" si="321"/>
        <v>9.210465316693789E-4</v>
      </c>
      <c r="AY272" s="22">
        <f t="shared" si="301"/>
        <v>6.4473257216856525E-3</v>
      </c>
      <c r="AZ272" s="1">
        <f t="shared" si="318"/>
        <v>0</v>
      </c>
    </row>
    <row r="273" spans="1:52" ht="321" customHeight="1" thickTop="1" thickBot="1" x14ac:dyDescent="0.35">
      <c r="A273" s="103"/>
      <c r="B273" s="55"/>
      <c r="C273" s="53"/>
      <c r="D273" s="5" t="s">
        <v>3</v>
      </c>
      <c r="E273" s="6">
        <v>6</v>
      </c>
      <c r="F273" s="26" t="s">
        <v>18</v>
      </c>
      <c r="G273" s="27" t="s">
        <v>819</v>
      </c>
      <c r="H273" s="88"/>
      <c r="I273" s="27"/>
      <c r="J273" s="27" t="s">
        <v>1108</v>
      </c>
      <c r="K273" s="27" t="s">
        <v>824</v>
      </c>
      <c r="L273" s="5" t="s">
        <v>820</v>
      </c>
      <c r="M273" s="5"/>
      <c r="N273" s="5"/>
      <c r="O273" s="5"/>
      <c r="P273" s="5"/>
      <c r="Q273" s="5"/>
      <c r="R273" s="26" t="s">
        <v>825</v>
      </c>
      <c r="S273" s="115">
        <v>10</v>
      </c>
      <c r="T273" s="117">
        <v>25</v>
      </c>
      <c r="U273" s="116" t="str">
        <f t="shared" si="316"/>
        <v>0</v>
      </c>
      <c r="V273" s="116">
        <f t="shared" si="317"/>
        <v>0</v>
      </c>
      <c r="W273" s="10"/>
      <c r="X273" s="10"/>
      <c r="Y273" s="26" t="s">
        <v>826</v>
      </c>
      <c r="Z273" s="26" t="s">
        <v>827</v>
      </c>
      <c r="AA273" s="7" t="s">
        <v>828</v>
      </c>
      <c r="AB273" s="11">
        <v>0</v>
      </c>
      <c r="AC273" s="11">
        <v>0</v>
      </c>
      <c r="AD273" s="8">
        <v>1</v>
      </c>
      <c r="AE273" s="8">
        <v>1</v>
      </c>
      <c r="AF273" s="12" t="s">
        <v>174</v>
      </c>
      <c r="AG273" s="12">
        <v>0</v>
      </c>
      <c r="AH273" s="12">
        <v>0</v>
      </c>
      <c r="AI273" s="12">
        <v>1</v>
      </c>
      <c r="AJ273" s="12">
        <v>1</v>
      </c>
      <c r="AK273" s="13">
        <f t="shared" si="319"/>
        <v>0.444858066222941</v>
      </c>
      <c r="AL273" s="21">
        <f t="shared" si="322"/>
        <v>4.4485806622294097</v>
      </c>
      <c r="AM273" s="7">
        <f t="shared" si="309"/>
        <v>0</v>
      </c>
      <c r="AN273" s="11">
        <f t="shared" si="310"/>
        <v>0</v>
      </c>
      <c r="AO273" s="7">
        <f t="shared" si="312"/>
        <v>1</v>
      </c>
      <c r="AP273" s="7">
        <f t="shared" si="311"/>
        <v>1</v>
      </c>
      <c r="AQ273" s="8">
        <v>1</v>
      </c>
      <c r="AR273" s="12" t="s">
        <v>180</v>
      </c>
      <c r="AS273" s="12">
        <f t="shared" si="320"/>
        <v>0</v>
      </c>
      <c r="AT273" s="12">
        <f t="shared" si="305"/>
        <v>0</v>
      </c>
      <c r="AU273" s="12">
        <f t="shared" si="306"/>
        <v>1</v>
      </c>
      <c r="AV273" s="12">
        <f t="shared" si="307"/>
        <v>1</v>
      </c>
      <c r="AW273" s="12">
        <v>1</v>
      </c>
      <c r="AX273" s="15">
        <f t="shared" si="321"/>
        <v>0.42316208231774866</v>
      </c>
      <c r="AY273" s="22">
        <f t="shared" si="301"/>
        <v>10.579052057943716</v>
      </c>
      <c r="AZ273" s="1">
        <f t="shared" si="318"/>
        <v>0</v>
      </c>
    </row>
    <row r="274" spans="1:52" ht="314.25" customHeight="1" thickTop="1" thickBot="1" x14ac:dyDescent="0.35">
      <c r="A274" s="103"/>
      <c r="B274" s="55"/>
      <c r="C274" s="53"/>
      <c r="D274" s="5" t="s">
        <v>3</v>
      </c>
      <c r="E274" s="6">
        <v>6</v>
      </c>
      <c r="F274" s="26" t="s">
        <v>18</v>
      </c>
      <c r="G274" s="27" t="s">
        <v>819</v>
      </c>
      <c r="H274" s="88"/>
      <c r="I274" s="27"/>
      <c r="J274" s="27" t="s">
        <v>1108</v>
      </c>
      <c r="K274" s="27" t="s">
        <v>829</v>
      </c>
      <c r="L274" s="5" t="s">
        <v>820</v>
      </c>
      <c r="M274" s="5"/>
      <c r="N274" s="5"/>
      <c r="O274" s="5"/>
      <c r="P274" s="5"/>
      <c r="Q274" s="5"/>
      <c r="R274" s="26" t="s">
        <v>830</v>
      </c>
      <c r="S274" s="115">
        <v>10</v>
      </c>
      <c r="T274" s="117">
        <v>7</v>
      </c>
      <c r="U274" s="116" t="str">
        <f t="shared" si="316"/>
        <v>0</v>
      </c>
      <c r="V274" s="116">
        <f t="shared" si="317"/>
        <v>0</v>
      </c>
      <c r="W274" s="26" t="s">
        <v>831</v>
      </c>
      <c r="X274" s="10"/>
      <c r="Y274" s="26" t="s">
        <v>832</v>
      </c>
      <c r="Z274" s="26" t="s">
        <v>834</v>
      </c>
      <c r="AA274" s="7" t="s">
        <v>833</v>
      </c>
      <c r="AB274" s="8">
        <v>1</v>
      </c>
      <c r="AC274" s="11">
        <v>0</v>
      </c>
      <c r="AD274" s="8">
        <v>1</v>
      </c>
      <c r="AE274" s="8">
        <v>1</v>
      </c>
      <c r="AF274" s="12" t="s">
        <v>174</v>
      </c>
      <c r="AG274" s="12">
        <v>1</v>
      </c>
      <c r="AH274" s="12">
        <v>0</v>
      </c>
      <c r="AI274" s="12">
        <v>1</v>
      </c>
      <c r="AJ274" s="12">
        <v>1</v>
      </c>
      <c r="AK274" s="13">
        <f t="shared" si="319"/>
        <v>2.5732512726359943E-2</v>
      </c>
      <c r="AL274" s="54">
        <f t="shared" si="322"/>
        <v>0.25732512726359946</v>
      </c>
      <c r="AM274" s="7">
        <f t="shared" ref="AM274:AM282" si="323">+AB274</f>
        <v>1</v>
      </c>
      <c r="AN274" s="11">
        <f t="shared" ref="AN274:AN282" si="324">+AC274</f>
        <v>0</v>
      </c>
      <c r="AO274" s="7">
        <f t="shared" ref="AO274:AO282" si="325">+AD274</f>
        <v>1</v>
      </c>
      <c r="AP274" s="7">
        <f t="shared" ref="AP274:AP282" si="326">+AE274</f>
        <v>1</v>
      </c>
      <c r="AQ274" s="8">
        <v>1</v>
      </c>
      <c r="AR274" s="12" t="s">
        <v>180</v>
      </c>
      <c r="AS274" s="12">
        <f t="shared" si="320"/>
        <v>1</v>
      </c>
      <c r="AT274" s="12">
        <f t="shared" si="305"/>
        <v>0</v>
      </c>
      <c r="AU274" s="12">
        <f t="shared" si="306"/>
        <v>1</v>
      </c>
      <c r="AV274" s="12">
        <f t="shared" si="307"/>
        <v>1</v>
      </c>
      <c r="AW274" s="12">
        <v>1</v>
      </c>
      <c r="AX274" s="15">
        <f t="shared" si="321"/>
        <v>2.4477523271652667E-2</v>
      </c>
      <c r="AY274" s="22">
        <f t="shared" ref="AY274:AY282" si="327">AX274*T274</f>
        <v>0.17134266290156866</v>
      </c>
      <c r="AZ274" s="1">
        <f t="shared" si="318"/>
        <v>0</v>
      </c>
    </row>
    <row r="275" spans="1:52" ht="314.25" customHeight="1" thickTop="1" thickBot="1" x14ac:dyDescent="0.35">
      <c r="A275" s="103"/>
      <c r="B275" s="57"/>
      <c r="C275" s="59"/>
      <c r="D275" s="5" t="s">
        <v>3</v>
      </c>
      <c r="E275" s="6">
        <v>6</v>
      </c>
      <c r="F275" s="26" t="s">
        <v>18</v>
      </c>
      <c r="G275" s="27" t="s">
        <v>819</v>
      </c>
      <c r="H275" s="88"/>
      <c r="I275" s="27"/>
      <c r="J275" s="27" t="s">
        <v>1108</v>
      </c>
      <c r="K275" s="27" t="s">
        <v>888</v>
      </c>
      <c r="L275" s="5" t="s">
        <v>889</v>
      </c>
      <c r="M275" s="5"/>
      <c r="N275" s="5"/>
      <c r="O275" s="5"/>
      <c r="P275" s="5"/>
      <c r="Q275" s="5"/>
      <c r="R275" s="26" t="s">
        <v>885</v>
      </c>
      <c r="S275" s="115">
        <v>6</v>
      </c>
      <c r="T275" s="117">
        <v>4</v>
      </c>
      <c r="U275" s="116" t="str">
        <f t="shared" si="316"/>
        <v>0</v>
      </c>
      <c r="V275" s="116">
        <f t="shared" si="317"/>
        <v>0</v>
      </c>
      <c r="W275" s="19"/>
      <c r="X275" s="10"/>
      <c r="Y275" s="26"/>
      <c r="Z275" s="26" t="s">
        <v>890</v>
      </c>
      <c r="AA275" s="7" t="s">
        <v>73</v>
      </c>
      <c r="AB275" s="11">
        <v>0</v>
      </c>
      <c r="AC275" s="11">
        <v>0</v>
      </c>
      <c r="AD275" s="8">
        <v>0</v>
      </c>
      <c r="AE275" s="8">
        <v>1</v>
      </c>
      <c r="AF275" s="12" t="s">
        <v>174</v>
      </c>
      <c r="AG275" s="12">
        <v>0</v>
      </c>
      <c r="AH275" s="12">
        <v>0</v>
      </c>
      <c r="AI275" s="12">
        <v>0</v>
      </c>
      <c r="AJ275" s="12">
        <v>2</v>
      </c>
      <c r="AK275" s="13">
        <f t="shared" si="319"/>
        <v>0.80251879796247849</v>
      </c>
      <c r="AL275" s="22">
        <f t="shared" si="322"/>
        <v>4.8151127877748712</v>
      </c>
      <c r="AM275" s="7">
        <f t="shared" si="323"/>
        <v>0</v>
      </c>
      <c r="AN275" s="11">
        <f t="shared" si="324"/>
        <v>0</v>
      </c>
      <c r="AO275" s="7">
        <f t="shared" si="325"/>
        <v>0</v>
      </c>
      <c r="AP275" s="7">
        <f t="shared" si="326"/>
        <v>1</v>
      </c>
      <c r="AQ275" s="8">
        <v>1</v>
      </c>
      <c r="AR275" s="12" t="s">
        <v>183</v>
      </c>
      <c r="AS275" s="12">
        <f t="shared" si="320"/>
        <v>0</v>
      </c>
      <c r="AT275" s="12">
        <f t="shared" si="305"/>
        <v>0</v>
      </c>
      <c r="AU275" s="12">
        <f t="shared" si="306"/>
        <v>0</v>
      </c>
      <c r="AV275" s="12">
        <f t="shared" si="307"/>
        <v>2</v>
      </c>
      <c r="AW275" s="12">
        <v>4</v>
      </c>
      <c r="AX275" s="15">
        <f t="shared" si="321"/>
        <v>0.65704681981505675</v>
      </c>
      <c r="AY275" s="22">
        <f t="shared" si="327"/>
        <v>2.628187279260227</v>
      </c>
      <c r="AZ275" s="1">
        <f t="shared" si="318"/>
        <v>0</v>
      </c>
    </row>
    <row r="276" spans="1:52" ht="307.5" customHeight="1" thickTop="1" thickBot="1" x14ac:dyDescent="0.35">
      <c r="A276" s="103"/>
      <c r="B276" s="55"/>
      <c r="C276" s="53"/>
      <c r="D276" s="5" t="s">
        <v>3</v>
      </c>
      <c r="E276" s="6">
        <v>6</v>
      </c>
      <c r="F276" s="26" t="s">
        <v>18</v>
      </c>
      <c r="G276" s="27" t="s">
        <v>819</v>
      </c>
      <c r="H276" s="88"/>
      <c r="I276" s="27"/>
      <c r="J276" s="27" t="s">
        <v>1108</v>
      </c>
      <c r="K276" s="27" t="s">
        <v>880</v>
      </c>
      <c r="L276" s="5" t="s">
        <v>309</v>
      </c>
      <c r="M276" s="5"/>
      <c r="N276" s="5"/>
      <c r="O276" s="5"/>
      <c r="P276" s="5"/>
      <c r="Q276" s="5"/>
      <c r="R276" s="26" t="s">
        <v>879</v>
      </c>
      <c r="S276" s="115">
        <v>10</v>
      </c>
      <c r="T276" s="117">
        <v>4</v>
      </c>
      <c r="U276" s="116" t="str">
        <f t="shared" si="316"/>
        <v>0</v>
      </c>
      <c r="V276" s="116">
        <f t="shared" si="317"/>
        <v>0</v>
      </c>
      <c r="W276" s="26" t="s">
        <v>881</v>
      </c>
      <c r="X276" s="10"/>
      <c r="Y276" s="26" t="s">
        <v>882</v>
      </c>
      <c r="Z276" s="26" t="s">
        <v>883</v>
      </c>
      <c r="AA276" s="7" t="s">
        <v>73</v>
      </c>
      <c r="AB276" s="11">
        <v>1</v>
      </c>
      <c r="AC276" s="11">
        <v>0</v>
      </c>
      <c r="AD276" s="8">
        <v>1</v>
      </c>
      <c r="AE276" s="8">
        <v>1</v>
      </c>
      <c r="AF276" s="12" t="s">
        <v>173</v>
      </c>
      <c r="AG276" s="12">
        <v>1</v>
      </c>
      <c r="AH276" s="12">
        <v>0</v>
      </c>
      <c r="AI276" s="12">
        <v>1</v>
      </c>
      <c r="AJ276" s="12">
        <v>4</v>
      </c>
      <c r="AK276" s="13">
        <f t="shared" si="319"/>
        <v>1.8499714119819245E-2</v>
      </c>
      <c r="AL276" s="58">
        <f t="shared" si="322"/>
        <v>0.18499714119819244</v>
      </c>
      <c r="AM276" s="7">
        <f t="shared" si="323"/>
        <v>1</v>
      </c>
      <c r="AN276" s="11">
        <f t="shared" si="324"/>
        <v>0</v>
      </c>
      <c r="AO276" s="7">
        <f t="shared" si="325"/>
        <v>1</v>
      </c>
      <c r="AP276" s="7">
        <f t="shared" si="326"/>
        <v>1</v>
      </c>
      <c r="AQ276" s="8">
        <v>1</v>
      </c>
      <c r="AR276" s="12" t="s">
        <v>180</v>
      </c>
      <c r="AS276" s="12">
        <f t="shared" si="320"/>
        <v>1</v>
      </c>
      <c r="AT276" s="12">
        <f t="shared" si="305"/>
        <v>0</v>
      </c>
      <c r="AU276" s="12">
        <f t="shared" si="306"/>
        <v>1</v>
      </c>
      <c r="AV276" s="12">
        <f t="shared" si="307"/>
        <v>4</v>
      </c>
      <c r="AW276" s="12">
        <v>4</v>
      </c>
      <c r="AX276" s="15">
        <f t="shared" si="321"/>
        <v>1.5146284873046985E-2</v>
      </c>
      <c r="AY276" s="22">
        <f t="shared" si="327"/>
        <v>6.0585139492187939E-2</v>
      </c>
      <c r="AZ276" s="1">
        <f t="shared" si="318"/>
        <v>0</v>
      </c>
    </row>
    <row r="277" spans="1:52" ht="206.25" customHeight="1" thickTop="1" thickBot="1" x14ac:dyDescent="0.35">
      <c r="A277" s="103"/>
      <c r="B277" s="35"/>
      <c r="C277" s="36"/>
      <c r="D277" s="5" t="s">
        <v>3</v>
      </c>
      <c r="E277" s="6">
        <v>6</v>
      </c>
      <c r="F277" s="26" t="s">
        <v>18</v>
      </c>
      <c r="G277" s="27" t="s">
        <v>348</v>
      </c>
      <c r="H277" s="88"/>
      <c r="I277" s="27"/>
      <c r="J277" s="27" t="s">
        <v>1109</v>
      </c>
      <c r="K277" s="27" t="s">
        <v>360</v>
      </c>
      <c r="L277" s="5" t="s">
        <v>309</v>
      </c>
      <c r="M277" s="5"/>
      <c r="N277" s="5"/>
      <c r="O277" s="5"/>
      <c r="P277" s="5"/>
      <c r="Q277" s="5"/>
      <c r="R277" s="26" t="s">
        <v>813</v>
      </c>
      <c r="S277" s="115">
        <v>10</v>
      </c>
      <c r="T277" s="117">
        <v>25</v>
      </c>
      <c r="U277" s="116" t="str">
        <f t="shared" si="316"/>
        <v>0</v>
      </c>
      <c r="V277" s="116">
        <f t="shared" si="317"/>
        <v>0</v>
      </c>
      <c r="W277" s="26" t="s">
        <v>821</v>
      </c>
      <c r="X277" s="10"/>
      <c r="Y277" s="26" t="s">
        <v>124</v>
      </c>
      <c r="Z277" s="26" t="s">
        <v>823</v>
      </c>
      <c r="AA277" s="7" t="s">
        <v>73</v>
      </c>
      <c r="AB277" s="11">
        <v>1</v>
      </c>
      <c r="AC277" s="11">
        <v>0</v>
      </c>
      <c r="AD277" s="8">
        <v>1</v>
      </c>
      <c r="AE277" s="8">
        <v>1</v>
      </c>
      <c r="AF277" s="12" t="s">
        <v>173</v>
      </c>
      <c r="AG277" s="12">
        <v>1</v>
      </c>
      <c r="AH277" s="12">
        <v>0</v>
      </c>
      <c r="AI277" s="12">
        <v>5</v>
      </c>
      <c r="AJ277" s="12">
        <v>4</v>
      </c>
      <c r="AK277" s="13">
        <f t="shared" si="319"/>
        <v>1.1249687741748376E-3</v>
      </c>
      <c r="AL277" s="58">
        <f t="shared" si="322"/>
        <v>1.1249687741748376E-2</v>
      </c>
      <c r="AM277" s="7">
        <f t="shared" si="323"/>
        <v>1</v>
      </c>
      <c r="AN277" s="11">
        <f t="shared" si="324"/>
        <v>0</v>
      </c>
      <c r="AO277" s="7">
        <f t="shared" si="325"/>
        <v>1</v>
      </c>
      <c r="AP277" s="7">
        <f t="shared" si="326"/>
        <v>1</v>
      </c>
      <c r="AQ277" s="8">
        <v>1</v>
      </c>
      <c r="AR277" s="12" t="s">
        <v>180</v>
      </c>
      <c r="AS277" s="12">
        <f t="shared" si="320"/>
        <v>1</v>
      </c>
      <c r="AT277" s="12">
        <f t="shared" si="305"/>
        <v>0</v>
      </c>
      <c r="AU277" s="12">
        <f t="shared" si="306"/>
        <v>5</v>
      </c>
      <c r="AV277" s="12">
        <f t="shared" si="307"/>
        <v>4</v>
      </c>
      <c r="AW277" s="12">
        <v>4</v>
      </c>
      <c r="AX277" s="15">
        <f t="shared" si="321"/>
        <v>9.210465316693789E-4</v>
      </c>
      <c r="AY277" s="22">
        <f t="shared" si="327"/>
        <v>2.3026163291734472E-2</v>
      </c>
      <c r="AZ277" s="1">
        <f t="shared" si="318"/>
        <v>0</v>
      </c>
    </row>
    <row r="278" spans="1:52" ht="206.25" customHeight="1" thickTop="1" thickBot="1" x14ac:dyDescent="0.35">
      <c r="A278" s="103"/>
      <c r="B278" s="57"/>
      <c r="C278" s="59"/>
      <c r="D278" s="5" t="s">
        <v>3</v>
      </c>
      <c r="E278" s="6">
        <v>6</v>
      </c>
      <c r="F278" s="26" t="s">
        <v>18</v>
      </c>
      <c r="G278" s="27" t="s">
        <v>348</v>
      </c>
      <c r="H278" s="88"/>
      <c r="I278" s="27"/>
      <c r="J278" s="27" t="s">
        <v>1109</v>
      </c>
      <c r="K278" s="27" t="s">
        <v>884</v>
      </c>
      <c r="L278" s="5" t="s">
        <v>309</v>
      </c>
      <c r="M278" s="5"/>
      <c r="N278" s="5"/>
      <c r="O278" s="5"/>
      <c r="P278" s="5"/>
      <c r="Q278" s="5"/>
      <c r="R278" s="26" t="s">
        <v>885</v>
      </c>
      <c r="S278" s="115">
        <v>10</v>
      </c>
      <c r="T278" s="117">
        <v>7</v>
      </c>
      <c r="U278" s="116" t="str">
        <f t="shared" si="316"/>
        <v>0</v>
      </c>
      <c r="V278" s="116">
        <f t="shared" si="317"/>
        <v>0</v>
      </c>
      <c r="W278" s="26" t="s">
        <v>816</v>
      </c>
      <c r="X278" s="10"/>
      <c r="Y278" s="26" t="s">
        <v>817</v>
      </c>
      <c r="Z278" s="26" t="s">
        <v>818</v>
      </c>
      <c r="AA278" s="7" t="s">
        <v>73</v>
      </c>
      <c r="AB278" s="11">
        <v>2</v>
      </c>
      <c r="AC278" s="11">
        <v>0</v>
      </c>
      <c r="AD278" s="8">
        <v>2</v>
      </c>
      <c r="AE278" s="8">
        <v>3</v>
      </c>
      <c r="AF278" s="12" t="s">
        <v>173</v>
      </c>
      <c r="AG278" s="12">
        <v>1</v>
      </c>
      <c r="AH278" s="12">
        <v>0</v>
      </c>
      <c r="AI278" s="12">
        <v>5</v>
      </c>
      <c r="AJ278" s="12">
        <v>4</v>
      </c>
      <c r="AK278" s="13">
        <f t="shared" si="319"/>
        <v>1.1249687741748376E-3</v>
      </c>
      <c r="AL278" s="58">
        <f t="shared" si="322"/>
        <v>1.1249687741748376E-2</v>
      </c>
      <c r="AM278" s="7">
        <f t="shared" si="323"/>
        <v>2</v>
      </c>
      <c r="AN278" s="11">
        <f t="shared" si="324"/>
        <v>0</v>
      </c>
      <c r="AO278" s="7">
        <f t="shared" si="325"/>
        <v>2</v>
      </c>
      <c r="AP278" s="7">
        <f t="shared" si="326"/>
        <v>3</v>
      </c>
      <c r="AQ278" s="8">
        <v>1</v>
      </c>
      <c r="AR278" s="12" t="s">
        <v>180</v>
      </c>
      <c r="AS278" s="12">
        <f t="shared" si="320"/>
        <v>1</v>
      </c>
      <c r="AT278" s="12">
        <f t="shared" si="305"/>
        <v>0</v>
      </c>
      <c r="AU278" s="12">
        <f t="shared" si="306"/>
        <v>5</v>
      </c>
      <c r="AV278" s="12">
        <f t="shared" si="307"/>
        <v>4</v>
      </c>
      <c r="AW278" s="12">
        <v>4</v>
      </c>
      <c r="AX278" s="15">
        <f t="shared" si="321"/>
        <v>9.210465316693789E-4</v>
      </c>
      <c r="AY278" s="22">
        <f t="shared" si="327"/>
        <v>6.4473257216856525E-3</v>
      </c>
      <c r="AZ278" s="1">
        <f t="shared" si="318"/>
        <v>0</v>
      </c>
    </row>
    <row r="279" spans="1:52" ht="206.25" customHeight="1" thickTop="1" thickBot="1" x14ac:dyDescent="0.35">
      <c r="A279" s="103"/>
      <c r="B279" s="57"/>
      <c r="C279" s="59"/>
      <c r="D279" s="5" t="s">
        <v>3</v>
      </c>
      <c r="E279" s="6">
        <v>6</v>
      </c>
      <c r="F279" s="26" t="s">
        <v>18</v>
      </c>
      <c r="G279" s="27" t="s">
        <v>348</v>
      </c>
      <c r="H279" s="88"/>
      <c r="I279" s="27"/>
      <c r="J279" s="27" t="s">
        <v>1109</v>
      </c>
      <c r="K279" s="27" t="s">
        <v>880</v>
      </c>
      <c r="L279" s="5" t="s">
        <v>309</v>
      </c>
      <c r="M279" s="5"/>
      <c r="N279" s="5"/>
      <c r="O279" s="5"/>
      <c r="P279" s="5"/>
      <c r="Q279" s="5"/>
      <c r="R279" s="26" t="s">
        <v>879</v>
      </c>
      <c r="S279" s="115">
        <v>10</v>
      </c>
      <c r="T279" s="117">
        <v>4</v>
      </c>
      <c r="U279" s="116" t="str">
        <f t="shared" si="316"/>
        <v>0</v>
      </c>
      <c r="V279" s="116">
        <f t="shared" si="317"/>
        <v>0</v>
      </c>
      <c r="W279" s="26" t="s">
        <v>881</v>
      </c>
      <c r="X279" s="10"/>
      <c r="Y279" s="26" t="s">
        <v>882</v>
      </c>
      <c r="Z279" s="26" t="s">
        <v>883</v>
      </c>
      <c r="AA279" s="7" t="s">
        <v>73</v>
      </c>
      <c r="AB279" s="11">
        <v>1</v>
      </c>
      <c r="AC279" s="11">
        <v>0</v>
      </c>
      <c r="AD279" s="8">
        <v>1</v>
      </c>
      <c r="AE279" s="8">
        <v>1</v>
      </c>
      <c r="AF279" s="12" t="s">
        <v>173</v>
      </c>
      <c r="AG279" s="12">
        <v>1</v>
      </c>
      <c r="AH279" s="12">
        <v>0</v>
      </c>
      <c r="AI279" s="12">
        <v>1</v>
      </c>
      <c r="AJ279" s="12">
        <v>4</v>
      </c>
      <c r="AK279" s="13">
        <f t="shared" si="319"/>
        <v>1.8499714119819245E-2</v>
      </c>
      <c r="AL279" s="58">
        <f t="shared" si="322"/>
        <v>0.18499714119819244</v>
      </c>
      <c r="AM279" s="7">
        <f t="shared" si="323"/>
        <v>1</v>
      </c>
      <c r="AN279" s="11">
        <f t="shared" si="324"/>
        <v>0</v>
      </c>
      <c r="AO279" s="7">
        <f t="shared" si="325"/>
        <v>1</v>
      </c>
      <c r="AP279" s="7">
        <f t="shared" si="326"/>
        <v>1</v>
      </c>
      <c r="AQ279" s="8">
        <v>1</v>
      </c>
      <c r="AR279" s="12" t="s">
        <v>180</v>
      </c>
      <c r="AS279" s="12">
        <f t="shared" si="320"/>
        <v>1</v>
      </c>
      <c r="AT279" s="12">
        <f t="shared" si="305"/>
        <v>0</v>
      </c>
      <c r="AU279" s="12">
        <f t="shared" si="306"/>
        <v>1</v>
      </c>
      <c r="AV279" s="12">
        <f t="shared" si="307"/>
        <v>4</v>
      </c>
      <c r="AW279" s="12">
        <v>4</v>
      </c>
      <c r="AX279" s="15">
        <f t="shared" si="321"/>
        <v>1.5146284873046985E-2</v>
      </c>
      <c r="AY279" s="22">
        <f t="shared" si="327"/>
        <v>6.0585139492187939E-2</v>
      </c>
      <c r="AZ279" s="1">
        <f t="shared" si="318"/>
        <v>0</v>
      </c>
    </row>
    <row r="280" spans="1:52" ht="206.25" customHeight="1" thickTop="1" thickBot="1" x14ac:dyDescent="0.35">
      <c r="A280" s="103"/>
      <c r="B280" s="57"/>
      <c r="C280" s="59"/>
      <c r="D280" s="5" t="s">
        <v>3</v>
      </c>
      <c r="E280" s="6">
        <v>6</v>
      </c>
      <c r="F280" s="26" t="s">
        <v>18</v>
      </c>
      <c r="G280" s="27" t="s">
        <v>348</v>
      </c>
      <c r="H280" s="88"/>
      <c r="I280" s="27"/>
      <c r="J280" s="27" t="s">
        <v>1109</v>
      </c>
      <c r="K280" s="27" t="s">
        <v>360</v>
      </c>
      <c r="L280" s="5" t="s">
        <v>280</v>
      </c>
      <c r="M280" s="5"/>
      <c r="N280" s="5"/>
      <c r="O280" s="5"/>
      <c r="P280" s="5"/>
      <c r="Q280" s="5"/>
      <c r="R280" s="26" t="s">
        <v>120</v>
      </c>
      <c r="S280" s="115">
        <v>6</v>
      </c>
      <c r="T280" s="117">
        <v>25</v>
      </c>
      <c r="U280" s="116" t="str">
        <f t="shared" si="316"/>
        <v>0</v>
      </c>
      <c r="V280" s="116">
        <f t="shared" si="317"/>
        <v>0</v>
      </c>
      <c r="W280" s="19"/>
      <c r="X280" s="10"/>
      <c r="Y280" s="26" t="s">
        <v>278</v>
      </c>
      <c r="Z280" s="26" t="s">
        <v>308</v>
      </c>
      <c r="AA280" s="7" t="s">
        <v>73</v>
      </c>
      <c r="AB280" s="11">
        <v>0</v>
      </c>
      <c r="AC280" s="11">
        <v>0</v>
      </c>
      <c r="AD280" s="8">
        <v>1</v>
      </c>
      <c r="AE280" s="8">
        <v>1</v>
      </c>
      <c r="AF280" s="12" t="s">
        <v>174</v>
      </c>
      <c r="AG280" s="12">
        <v>0</v>
      </c>
      <c r="AH280" s="12">
        <v>0</v>
      </c>
      <c r="AI280" s="12">
        <v>2</v>
      </c>
      <c r="AJ280" s="12">
        <v>4</v>
      </c>
      <c r="AK280" s="13">
        <f t="shared" si="319"/>
        <v>0.15881742610692068</v>
      </c>
      <c r="AL280" s="22">
        <f t="shared" si="322"/>
        <v>0.95290455664152407</v>
      </c>
      <c r="AM280" s="7">
        <f t="shared" si="323"/>
        <v>0</v>
      </c>
      <c r="AN280" s="11">
        <f t="shared" si="324"/>
        <v>0</v>
      </c>
      <c r="AO280" s="7">
        <f t="shared" si="325"/>
        <v>1</v>
      </c>
      <c r="AP280" s="7">
        <f t="shared" si="326"/>
        <v>1</v>
      </c>
      <c r="AQ280" s="8">
        <v>1</v>
      </c>
      <c r="AR280" s="12" t="s">
        <v>183</v>
      </c>
      <c r="AS280" s="12">
        <f t="shared" si="320"/>
        <v>0</v>
      </c>
      <c r="AT280" s="12">
        <f t="shared" si="305"/>
        <v>0</v>
      </c>
      <c r="AU280" s="12">
        <f t="shared" si="306"/>
        <v>2</v>
      </c>
      <c r="AV280" s="12">
        <f t="shared" si="307"/>
        <v>4</v>
      </c>
      <c r="AW280" s="12">
        <v>4</v>
      </c>
      <c r="AX280" s="15">
        <f t="shared" si="321"/>
        <v>0.13002871087842591</v>
      </c>
      <c r="AY280" s="22">
        <f t="shared" si="327"/>
        <v>3.2507177719606477</v>
      </c>
      <c r="AZ280" s="1">
        <f t="shared" si="318"/>
        <v>0</v>
      </c>
    </row>
    <row r="281" spans="1:52" ht="229.5" customHeight="1" thickTop="1" thickBot="1" x14ac:dyDescent="0.35">
      <c r="A281" s="103"/>
      <c r="B281" s="17"/>
      <c r="C281" s="25"/>
      <c r="D281" s="5" t="s">
        <v>3</v>
      </c>
      <c r="E281" s="6">
        <v>6</v>
      </c>
      <c r="F281" s="26" t="s">
        <v>18</v>
      </c>
      <c r="G281" s="27" t="s">
        <v>348</v>
      </c>
      <c r="H281" s="88"/>
      <c r="I281" s="27"/>
      <c r="J281" s="27" t="s">
        <v>1109</v>
      </c>
      <c r="K281" s="27" t="s">
        <v>886</v>
      </c>
      <c r="L281" s="5" t="s">
        <v>280</v>
      </c>
      <c r="M281" s="5"/>
      <c r="N281" s="5"/>
      <c r="O281" s="5"/>
      <c r="P281" s="5"/>
      <c r="Q281" s="5"/>
      <c r="R281" s="26" t="s">
        <v>885</v>
      </c>
      <c r="S281" s="115">
        <v>6</v>
      </c>
      <c r="T281" s="117">
        <v>4</v>
      </c>
      <c r="U281" s="116" t="str">
        <f t="shared" si="316"/>
        <v>0</v>
      </c>
      <c r="V281" s="116">
        <f t="shared" si="317"/>
        <v>0</v>
      </c>
      <c r="W281" s="19"/>
      <c r="X281" s="10"/>
      <c r="Y281" s="26"/>
      <c r="Z281" s="26" t="s">
        <v>887</v>
      </c>
      <c r="AA281" s="7" t="s">
        <v>73</v>
      </c>
      <c r="AB281" s="11">
        <v>0</v>
      </c>
      <c r="AC281" s="11">
        <v>0</v>
      </c>
      <c r="AD281" s="8">
        <v>0</v>
      </c>
      <c r="AE281" s="8">
        <v>1</v>
      </c>
      <c r="AF281" s="12" t="s">
        <v>174</v>
      </c>
      <c r="AG281" s="12">
        <v>0</v>
      </c>
      <c r="AH281" s="12">
        <v>0</v>
      </c>
      <c r="AI281" s="12">
        <v>0</v>
      </c>
      <c r="AJ281" s="12">
        <v>1</v>
      </c>
      <c r="AK281" s="13">
        <f t="shared" si="319"/>
        <v>0.89583413529652811</v>
      </c>
      <c r="AL281" s="22">
        <f t="shared" si="322"/>
        <v>5.3750048117791689</v>
      </c>
      <c r="AM281" s="7">
        <f t="shared" si="323"/>
        <v>0</v>
      </c>
      <c r="AN281" s="11">
        <f t="shared" si="324"/>
        <v>0</v>
      </c>
      <c r="AO281" s="7">
        <f t="shared" si="325"/>
        <v>0</v>
      </c>
      <c r="AP281" s="7">
        <f t="shared" si="326"/>
        <v>1</v>
      </c>
      <c r="AQ281" s="8">
        <v>1</v>
      </c>
      <c r="AR281" s="12" t="s">
        <v>183</v>
      </c>
      <c r="AS281" s="12">
        <f t="shared" si="320"/>
        <v>0</v>
      </c>
      <c r="AT281" s="12">
        <f t="shared" si="305"/>
        <v>0</v>
      </c>
      <c r="AU281" s="12">
        <f t="shared" si="306"/>
        <v>0</v>
      </c>
      <c r="AV281" s="12">
        <f t="shared" si="307"/>
        <v>1</v>
      </c>
      <c r="AW281" s="12">
        <v>4</v>
      </c>
      <c r="AX281" s="15">
        <f t="shared" si="321"/>
        <v>0.73344695622428913</v>
      </c>
      <c r="AY281" s="22">
        <f t="shared" si="327"/>
        <v>2.9337878248971565</v>
      </c>
      <c r="AZ281" s="1">
        <f t="shared" si="318"/>
        <v>0</v>
      </c>
    </row>
    <row r="282" spans="1:52" ht="261" customHeight="1" thickTop="1" thickBot="1" x14ac:dyDescent="0.35">
      <c r="A282" s="103"/>
      <c r="B282" s="77"/>
      <c r="C282" s="78"/>
      <c r="D282" s="5" t="s">
        <v>3</v>
      </c>
      <c r="E282" s="6">
        <v>6</v>
      </c>
      <c r="F282" s="26" t="s">
        <v>18</v>
      </c>
      <c r="G282" s="27" t="s">
        <v>1214</v>
      </c>
      <c r="H282" s="88"/>
      <c r="I282" s="27"/>
      <c r="J282" s="27" t="s">
        <v>1221</v>
      </c>
      <c r="K282" s="27" t="s">
        <v>1215</v>
      </c>
      <c r="L282" s="5" t="s">
        <v>1217</v>
      </c>
      <c r="M282" s="5"/>
      <c r="N282" s="5"/>
      <c r="O282" s="5"/>
      <c r="P282" s="5"/>
      <c r="Q282" s="5"/>
      <c r="R282" s="26" t="s">
        <v>1216</v>
      </c>
      <c r="S282" s="117">
        <v>10</v>
      </c>
      <c r="T282" s="117">
        <v>7</v>
      </c>
      <c r="U282" s="116" t="str">
        <f t="shared" si="316"/>
        <v>0</v>
      </c>
      <c r="V282" s="116">
        <f t="shared" si="317"/>
        <v>0</v>
      </c>
      <c r="W282" s="19"/>
      <c r="X282" s="10"/>
      <c r="Y282" s="26" t="s">
        <v>1218</v>
      </c>
      <c r="Z282" s="26" t="s">
        <v>1219</v>
      </c>
      <c r="AA282" s="7" t="s">
        <v>1220</v>
      </c>
      <c r="AB282" s="11">
        <v>0</v>
      </c>
      <c r="AC282" s="11">
        <v>0</v>
      </c>
      <c r="AD282" s="8">
        <v>1</v>
      </c>
      <c r="AE282" s="8">
        <v>1</v>
      </c>
      <c r="AF282" s="12" t="s">
        <v>173</v>
      </c>
      <c r="AG282" s="12">
        <v>0</v>
      </c>
      <c r="AH282" s="12">
        <v>0</v>
      </c>
      <c r="AI282" s="12">
        <v>4</v>
      </c>
      <c r="AJ282" s="12">
        <v>4</v>
      </c>
      <c r="AK282" s="13">
        <f t="shared" si="319"/>
        <v>3.9163895098987073E-2</v>
      </c>
      <c r="AL282" s="22">
        <f t="shared" si="322"/>
        <v>0.39163895098987073</v>
      </c>
      <c r="AM282" s="7">
        <f t="shared" si="323"/>
        <v>0</v>
      </c>
      <c r="AN282" s="11">
        <f t="shared" si="324"/>
        <v>0</v>
      </c>
      <c r="AO282" s="7">
        <f t="shared" si="325"/>
        <v>1</v>
      </c>
      <c r="AP282" s="7">
        <f t="shared" si="326"/>
        <v>1</v>
      </c>
      <c r="AQ282" s="8"/>
      <c r="AR282" s="12"/>
      <c r="AS282" s="12">
        <f t="shared" si="320"/>
        <v>0</v>
      </c>
      <c r="AT282" s="12">
        <f t="shared" si="305"/>
        <v>0</v>
      </c>
      <c r="AU282" s="12">
        <f t="shared" si="306"/>
        <v>4</v>
      </c>
      <c r="AV282" s="12">
        <f t="shared" si="307"/>
        <v>4</v>
      </c>
      <c r="AW282" s="12">
        <v>4</v>
      </c>
      <c r="AX282" s="15">
        <f t="shared" si="321"/>
        <v>3.2064685327860769E-2</v>
      </c>
      <c r="AY282" s="22">
        <f t="shared" si="327"/>
        <v>0.22445279729502537</v>
      </c>
      <c r="AZ282" s="1">
        <f t="shared" si="318"/>
        <v>0</v>
      </c>
    </row>
    <row r="283" spans="1:52" ht="229.5" customHeight="1" thickTop="1" thickBot="1" x14ac:dyDescent="0.35">
      <c r="A283" s="103"/>
      <c r="B283" s="57"/>
      <c r="C283" s="59"/>
      <c r="D283" s="5" t="s">
        <v>3</v>
      </c>
      <c r="E283" s="6">
        <v>6</v>
      </c>
      <c r="F283" s="26" t="s">
        <v>18</v>
      </c>
      <c r="G283" s="27" t="s">
        <v>25</v>
      </c>
      <c r="H283" s="88"/>
      <c r="I283" s="7"/>
      <c r="J283" s="68" t="s">
        <v>1110</v>
      </c>
      <c r="K283" s="27" t="s">
        <v>360</v>
      </c>
      <c r="L283" s="5" t="s">
        <v>309</v>
      </c>
      <c r="M283" s="5"/>
      <c r="N283" s="5"/>
      <c r="O283" s="5"/>
      <c r="P283" s="5"/>
      <c r="Q283" s="5"/>
      <c r="R283" s="26" t="s">
        <v>123</v>
      </c>
      <c r="S283" s="115">
        <v>10</v>
      </c>
      <c r="T283" s="117">
        <v>25</v>
      </c>
      <c r="U283" s="116" t="str">
        <f t="shared" si="316"/>
        <v>0</v>
      </c>
      <c r="V283" s="116">
        <f t="shared" si="317"/>
        <v>0</v>
      </c>
      <c r="W283" s="26" t="s">
        <v>284</v>
      </c>
      <c r="X283" s="10"/>
      <c r="Y283" s="26" t="s">
        <v>122</v>
      </c>
      <c r="Z283" s="26" t="s">
        <v>891</v>
      </c>
      <c r="AA283" s="7" t="s">
        <v>73</v>
      </c>
      <c r="AB283" s="11">
        <v>1</v>
      </c>
      <c r="AC283" s="11">
        <v>0</v>
      </c>
      <c r="AD283" s="8">
        <v>1</v>
      </c>
      <c r="AE283" s="8">
        <v>1</v>
      </c>
      <c r="AF283" s="12" t="s">
        <v>173</v>
      </c>
      <c r="AG283" s="12">
        <v>2</v>
      </c>
      <c r="AH283" s="12">
        <v>0</v>
      </c>
      <c r="AI283" s="12">
        <v>5</v>
      </c>
      <c r="AJ283" s="12">
        <v>4</v>
      </c>
      <c r="AK283" s="13">
        <f t="shared" si="319"/>
        <v>6.5073054747543012E-5</v>
      </c>
      <c r="AL283" s="21">
        <f t="shared" si="322"/>
        <v>6.5073054747543009E-4</v>
      </c>
      <c r="AM283" s="7">
        <f t="shared" ref="AM283:AP287" si="328">+AB283</f>
        <v>1</v>
      </c>
      <c r="AN283" s="11">
        <f t="shared" si="328"/>
        <v>0</v>
      </c>
      <c r="AO283" s="7">
        <f t="shared" si="328"/>
        <v>1</v>
      </c>
      <c r="AP283" s="7">
        <f t="shared" si="328"/>
        <v>1</v>
      </c>
      <c r="AQ283" s="8">
        <v>1</v>
      </c>
      <c r="AR283" s="12" t="s">
        <v>180</v>
      </c>
      <c r="AS283" s="12">
        <f t="shared" si="320"/>
        <v>2</v>
      </c>
      <c r="AT283" s="12">
        <f t="shared" si="305"/>
        <v>0</v>
      </c>
      <c r="AU283" s="12">
        <f t="shared" si="306"/>
        <v>5</v>
      </c>
      <c r="AV283" s="12">
        <f t="shared" si="307"/>
        <v>4</v>
      </c>
      <c r="AW283" s="12">
        <v>4</v>
      </c>
      <c r="AX283" s="15">
        <f t="shared" si="321"/>
        <v>5.327731111854063E-5</v>
      </c>
      <c r="AY283" s="22">
        <f t="shared" ref="AY283:AY292" si="329">AX283*T283</f>
        <v>1.3319327779635157E-3</v>
      </c>
      <c r="AZ283" s="1">
        <f t="shared" si="318"/>
        <v>0</v>
      </c>
    </row>
    <row r="284" spans="1:52" ht="229.5" customHeight="1" thickTop="1" thickBot="1" x14ac:dyDescent="0.35">
      <c r="A284" s="103"/>
      <c r="B284" s="57"/>
      <c r="C284" s="59"/>
      <c r="D284" s="5" t="s">
        <v>3</v>
      </c>
      <c r="E284" s="6">
        <v>6</v>
      </c>
      <c r="F284" s="26" t="s">
        <v>18</v>
      </c>
      <c r="G284" s="27" t="s">
        <v>25</v>
      </c>
      <c r="H284" s="88"/>
      <c r="I284" s="7"/>
      <c r="J284" s="68" t="s">
        <v>1110</v>
      </c>
      <c r="K284" s="27" t="s">
        <v>884</v>
      </c>
      <c r="L284" s="5" t="s">
        <v>309</v>
      </c>
      <c r="M284" s="5"/>
      <c r="N284" s="5"/>
      <c r="O284" s="5"/>
      <c r="P284" s="5"/>
      <c r="Q284" s="5"/>
      <c r="R284" s="26" t="s">
        <v>885</v>
      </c>
      <c r="S284" s="115">
        <v>10</v>
      </c>
      <c r="T284" s="117">
        <v>7</v>
      </c>
      <c r="U284" s="116" t="str">
        <f t="shared" si="316"/>
        <v>0</v>
      </c>
      <c r="V284" s="116">
        <f t="shared" si="317"/>
        <v>0</v>
      </c>
      <c r="W284" s="26" t="s">
        <v>816</v>
      </c>
      <c r="X284" s="10"/>
      <c r="Y284" s="26" t="s">
        <v>817</v>
      </c>
      <c r="Z284" s="26" t="s">
        <v>818</v>
      </c>
      <c r="AA284" s="7" t="s">
        <v>73</v>
      </c>
      <c r="AB284" s="11">
        <v>2</v>
      </c>
      <c r="AC284" s="11">
        <v>0</v>
      </c>
      <c r="AD284" s="8">
        <v>2</v>
      </c>
      <c r="AE284" s="8">
        <v>3</v>
      </c>
      <c r="AF284" s="12" t="s">
        <v>173</v>
      </c>
      <c r="AG284" s="12">
        <v>1</v>
      </c>
      <c r="AH284" s="12">
        <v>0</v>
      </c>
      <c r="AI284" s="12">
        <v>5</v>
      </c>
      <c r="AJ284" s="12">
        <v>4</v>
      </c>
      <c r="AK284" s="13">
        <f t="shared" si="319"/>
        <v>1.1249687741748376E-3</v>
      </c>
      <c r="AL284" s="58">
        <f t="shared" si="322"/>
        <v>1.1249687741748376E-2</v>
      </c>
      <c r="AM284" s="7">
        <f t="shared" si="328"/>
        <v>2</v>
      </c>
      <c r="AN284" s="11">
        <f t="shared" si="328"/>
        <v>0</v>
      </c>
      <c r="AO284" s="7">
        <f t="shared" si="328"/>
        <v>2</v>
      </c>
      <c r="AP284" s="7">
        <f t="shared" si="328"/>
        <v>3</v>
      </c>
      <c r="AQ284" s="8">
        <v>1</v>
      </c>
      <c r="AR284" s="12" t="s">
        <v>180</v>
      </c>
      <c r="AS284" s="12">
        <f t="shared" si="320"/>
        <v>1</v>
      </c>
      <c r="AT284" s="12">
        <f t="shared" si="305"/>
        <v>0</v>
      </c>
      <c r="AU284" s="12">
        <f t="shared" si="306"/>
        <v>5</v>
      </c>
      <c r="AV284" s="12">
        <f t="shared" si="307"/>
        <v>4</v>
      </c>
      <c r="AW284" s="12">
        <v>4</v>
      </c>
      <c r="AX284" s="15">
        <f t="shared" si="321"/>
        <v>9.210465316693789E-4</v>
      </c>
      <c r="AY284" s="22">
        <f t="shared" si="329"/>
        <v>6.4473257216856525E-3</v>
      </c>
      <c r="AZ284" s="1">
        <f t="shared" si="318"/>
        <v>0</v>
      </c>
    </row>
    <row r="285" spans="1:52" ht="229.5" customHeight="1" thickTop="1" thickBot="1" x14ac:dyDescent="0.35">
      <c r="A285" s="103"/>
      <c r="B285" s="57"/>
      <c r="C285" s="59"/>
      <c r="D285" s="5" t="s">
        <v>3</v>
      </c>
      <c r="E285" s="6">
        <v>6</v>
      </c>
      <c r="F285" s="26" t="s">
        <v>18</v>
      </c>
      <c r="G285" s="27" t="s">
        <v>25</v>
      </c>
      <c r="H285" s="88"/>
      <c r="I285" s="7"/>
      <c r="J285" s="68" t="s">
        <v>1110</v>
      </c>
      <c r="K285" s="27" t="s">
        <v>880</v>
      </c>
      <c r="L285" s="5" t="s">
        <v>309</v>
      </c>
      <c r="M285" s="5"/>
      <c r="N285" s="5"/>
      <c r="O285" s="5"/>
      <c r="P285" s="5"/>
      <c r="Q285" s="5"/>
      <c r="R285" s="26" t="s">
        <v>879</v>
      </c>
      <c r="S285" s="115">
        <v>10</v>
      </c>
      <c r="T285" s="117">
        <v>4</v>
      </c>
      <c r="U285" s="116" t="str">
        <f t="shared" si="316"/>
        <v>0</v>
      </c>
      <c r="V285" s="116">
        <f t="shared" si="317"/>
        <v>0</v>
      </c>
      <c r="W285" s="26" t="s">
        <v>881</v>
      </c>
      <c r="X285" s="10"/>
      <c r="Y285" s="26" t="s">
        <v>882</v>
      </c>
      <c r="Z285" s="26" t="s">
        <v>892</v>
      </c>
      <c r="AA285" s="7" t="s">
        <v>73</v>
      </c>
      <c r="AB285" s="11">
        <v>1</v>
      </c>
      <c r="AC285" s="11">
        <v>0</v>
      </c>
      <c r="AD285" s="8">
        <v>1</v>
      </c>
      <c r="AE285" s="8">
        <v>1</v>
      </c>
      <c r="AF285" s="12" t="s">
        <v>173</v>
      </c>
      <c r="AG285" s="12">
        <v>1</v>
      </c>
      <c r="AH285" s="12">
        <v>0</v>
      </c>
      <c r="AI285" s="12">
        <v>1</v>
      </c>
      <c r="AJ285" s="12">
        <v>4</v>
      </c>
      <c r="AK285" s="13">
        <f t="shared" si="319"/>
        <v>1.8499714119819245E-2</v>
      </c>
      <c r="AL285" s="58">
        <f t="shared" si="322"/>
        <v>0.18499714119819244</v>
      </c>
      <c r="AM285" s="7">
        <f t="shared" si="328"/>
        <v>1</v>
      </c>
      <c r="AN285" s="11">
        <f t="shared" si="328"/>
        <v>0</v>
      </c>
      <c r="AO285" s="7">
        <f t="shared" si="328"/>
        <v>1</v>
      </c>
      <c r="AP285" s="7">
        <f t="shared" si="328"/>
        <v>1</v>
      </c>
      <c r="AQ285" s="8">
        <v>1</v>
      </c>
      <c r="AR285" s="12" t="s">
        <v>180</v>
      </c>
      <c r="AS285" s="12">
        <f t="shared" si="320"/>
        <v>1</v>
      </c>
      <c r="AT285" s="12">
        <f t="shared" si="305"/>
        <v>0</v>
      </c>
      <c r="AU285" s="12">
        <f t="shared" si="306"/>
        <v>1</v>
      </c>
      <c r="AV285" s="12">
        <f t="shared" si="307"/>
        <v>4</v>
      </c>
      <c r="AW285" s="12">
        <v>4</v>
      </c>
      <c r="AX285" s="15">
        <f t="shared" si="321"/>
        <v>1.5146284873046985E-2</v>
      </c>
      <c r="AY285" s="22">
        <f t="shared" si="329"/>
        <v>6.0585139492187939E-2</v>
      </c>
      <c r="AZ285" s="1">
        <f t="shared" si="318"/>
        <v>0</v>
      </c>
    </row>
    <row r="286" spans="1:52" ht="229.5" customHeight="1" thickTop="1" thickBot="1" x14ac:dyDescent="0.35">
      <c r="A286" s="103"/>
      <c r="B286" s="57"/>
      <c r="C286" s="59"/>
      <c r="D286" s="5" t="s">
        <v>3</v>
      </c>
      <c r="E286" s="6">
        <v>6</v>
      </c>
      <c r="F286" s="26" t="s">
        <v>18</v>
      </c>
      <c r="G286" s="27" t="s">
        <v>25</v>
      </c>
      <c r="H286" s="88"/>
      <c r="I286" s="7"/>
      <c r="J286" s="68" t="s">
        <v>1110</v>
      </c>
      <c r="K286" s="27" t="s">
        <v>360</v>
      </c>
      <c r="L286" s="5" t="s">
        <v>280</v>
      </c>
      <c r="M286" s="5"/>
      <c r="N286" s="5"/>
      <c r="O286" s="5"/>
      <c r="P286" s="5"/>
      <c r="Q286" s="5"/>
      <c r="R286" s="26" t="s">
        <v>120</v>
      </c>
      <c r="S286" s="115">
        <v>6</v>
      </c>
      <c r="T286" s="117">
        <v>25</v>
      </c>
      <c r="U286" s="116" t="str">
        <f t="shared" si="316"/>
        <v>0</v>
      </c>
      <c r="V286" s="116">
        <f t="shared" si="317"/>
        <v>0</v>
      </c>
      <c r="W286" s="19"/>
      <c r="X286" s="10"/>
      <c r="Y286" s="26" t="s">
        <v>278</v>
      </c>
      <c r="Z286" s="26" t="s">
        <v>308</v>
      </c>
      <c r="AA286" s="7" t="s">
        <v>73</v>
      </c>
      <c r="AB286" s="11">
        <v>0</v>
      </c>
      <c r="AC286" s="11">
        <v>0</v>
      </c>
      <c r="AD286" s="8">
        <v>1</v>
      </c>
      <c r="AE286" s="8">
        <v>1</v>
      </c>
      <c r="AF286" s="12" t="s">
        <v>174</v>
      </c>
      <c r="AG286" s="12">
        <v>0</v>
      </c>
      <c r="AH286" s="12">
        <v>0</v>
      </c>
      <c r="AI286" s="12">
        <v>2</v>
      </c>
      <c r="AJ286" s="12">
        <v>4</v>
      </c>
      <c r="AK286" s="13">
        <f t="shared" si="319"/>
        <v>0.15881742610692068</v>
      </c>
      <c r="AL286" s="22">
        <f t="shared" si="322"/>
        <v>0.95290455664152407</v>
      </c>
      <c r="AM286" s="7">
        <f t="shared" si="328"/>
        <v>0</v>
      </c>
      <c r="AN286" s="11">
        <f t="shared" si="328"/>
        <v>0</v>
      </c>
      <c r="AO286" s="7">
        <f t="shared" si="328"/>
        <v>1</v>
      </c>
      <c r="AP286" s="7">
        <f t="shared" si="328"/>
        <v>1</v>
      </c>
      <c r="AQ286" s="8">
        <v>1</v>
      </c>
      <c r="AR286" s="12" t="s">
        <v>183</v>
      </c>
      <c r="AS286" s="12">
        <f t="shared" si="320"/>
        <v>0</v>
      </c>
      <c r="AT286" s="12">
        <f t="shared" si="305"/>
        <v>0</v>
      </c>
      <c r="AU286" s="12">
        <f t="shared" si="306"/>
        <v>2</v>
      </c>
      <c r="AV286" s="12">
        <f t="shared" si="307"/>
        <v>4</v>
      </c>
      <c r="AW286" s="12">
        <v>4</v>
      </c>
      <c r="AX286" s="15">
        <f t="shared" si="321"/>
        <v>0.13002871087842591</v>
      </c>
      <c r="AY286" s="22">
        <f t="shared" si="329"/>
        <v>3.2507177719606477</v>
      </c>
      <c r="AZ286" s="1">
        <f t="shared" si="318"/>
        <v>0</v>
      </c>
    </row>
    <row r="287" spans="1:52" ht="229.5" customHeight="1" thickTop="1" thickBot="1" x14ac:dyDescent="0.35">
      <c r="A287" s="103"/>
      <c r="B287" s="57"/>
      <c r="C287" s="59"/>
      <c r="D287" s="5" t="s">
        <v>3</v>
      </c>
      <c r="E287" s="6">
        <v>6</v>
      </c>
      <c r="F287" s="26" t="s">
        <v>18</v>
      </c>
      <c r="G287" s="27" t="s">
        <v>25</v>
      </c>
      <c r="H287" s="88"/>
      <c r="I287" s="7"/>
      <c r="J287" s="68" t="s">
        <v>1110</v>
      </c>
      <c r="K287" s="27" t="s">
        <v>893</v>
      </c>
      <c r="L287" s="5" t="s">
        <v>894</v>
      </c>
      <c r="M287" s="5"/>
      <c r="N287" s="5"/>
      <c r="O287" s="5"/>
      <c r="P287" s="5"/>
      <c r="Q287" s="5"/>
      <c r="R287" s="26" t="s">
        <v>885</v>
      </c>
      <c r="S287" s="115">
        <v>6</v>
      </c>
      <c r="T287" s="117">
        <v>4</v>
      </c>
      <c r="U287" s="116" t="str">
        <f t="shared" si="316"/>
        <v>0</v>
      </c>
      <c r="V287" s="116">
        <f t="shared" si="317"/>
        <v>0</v>
      </c>
      <c r="W287" s="19"/>
      <c r="X287" s="10"/>
      <c r="Y287" s="26"/>
      <c r="Z287" s="26" t="s">
        <v>887</v>
      </c>
      <c r="AA287" s="7" t="s">
        <v>73</v>
      </c>
      <c r="AB287" s="11">
        <v>0</v>
      </c>
      <c r="AC287" s="11">
        <v>0</v>
      </c>
      <c r="AD287" s="8">
        <v>0</v>
      </c>
      <c r="AE287" s="8">
        <v>1</v>
      </c>
      <c r="AF287" s="12" t="s">
        <v>174</v>
      </c>
      <c r="AG287" s="12">
        <v>0</v>
      </c>
      <c r="AH287" s="12">
        <v>0</v>
      </c>
      <c r="AI287" s="12">
        <v>0</v>
      </c>
      <c r="AJ287" s="12">
        <v>1</v>
      </c>
      <c r="AK287" s="13">
        <f t="shared" si="319"/>
        <v>0.89583413529652811</v>
      </c>
      <c r="AL287" s="22">
        <f t="shared" si="322"/>
        <v>5.3750048117791689</v>
      </c>
      <c r="AM287" s="7">
        <f t="shared" si="328"/>
        <v>0</v>
      </c>
      <c r="AN287" s="11">
        <f t="shared" si="328"/>
        <v>0</v>
      </c>
      <c r="AO287" s="7">
        <f t="shared" si="328"/>
        <v>0</v>
      </c>
      <c r="AP287" s="7">
        <f t="shared" si="328"/>
        <v>1</v>
      </c>
      <c r="AQ287" s="8">
        <v>1</v>
      </c>
      <c r="AR287" s="12" t="s">
        <v>183</v>
      </c>
      <c r="AS287" s="12">
        <f t="shared" si="320"/>
        <v>0</v>
      </c>
      <c r="AT287" s="12">
        <f t="shared" si="305"/>
        <v>0</v>
      </c>
      <c r="AU287" s="12">
        <f t="shared" si="306"/>
        <v>0</v>
      </c>
      <c r="AV287" s="12">
        <f t="shared" si="307"/>
        <v>1</v>
      </c>
      <c r="AW287" s="12">
        <v>4</v>
      </c>
      <c r="AX287" s="15">
        <f t="shared" si="321"/>
        <v>0.73344695622428913</v>
      </c>
      <c r="AY287" s="22">
        <f t="shared" si="329"/>
        <v>2.9337878248971565</v>
      </c>
      <c r="AZ287" s="1">
        <f t="shared" si="318"/>
        <v>0</v>
      </c>
    </row>
    <row r="288" spans="1:52" ht="229.5" customHeight="1" thickTop="1" thickBot="1" x14ac:dyDescent="0.35">
      <c r="A288" s="103"/>
      <c r="B288" s="81"/>
      <c r="C288" s="79"/>
      <c r="D288" s="5" t="s">
        <v>3</v>
      </c>
      <c r="E288" s="6">
        <v>6</v>
      </c>
      <c r="F288" s="26" t="s">
        <v>18</v>
      </c>
      <c r="G288" s="27" t="s">
        <v>25</v>
      </c>
      <c r="H288" s="88"/>
      <c r="I288" s="7"/>
      <c r="J288" s="68" t="s">
        <v>1110</v>
      </c>
      <c r="K288" s="27" t="s">
        <v>360</v>
      </c>
      <c r="L288" s="5" t="s">
        <v>309</v>
      </c>
      <c r="M288" s="5"/>
      <c r="N288" s="5"/>
      <c r="O288" s="5"/>
      <c r="P288" s="5"/>
      <c r="Q288" s="5"/>
      <c r="R288" s="26" t="s">
        <v>123</v>
      </c>
      <c r="S288" s="115">
        <v>10</v>
      </c>
      <c r="T288" s="117">
        <v>25</v>
      </c>
      <c r="U288" s="116" t="str">
        <f t="shared" si="316"/>
        <v>0</v>
      </c>
      <c r="V288" s="116">
        <f t="shared" si="317"/>
        <v>0</v>
      </c>
      <c r="W288" s="26" t="s">
        <v>284</v>
      </c>
      <c r="X288" s="10"/>
      <c r="Y288" s="26" t="s">
        <v>122</v>
      </c>
      <c r="Z288" s="26" t="s">
        <v>891</v>
      </c>
      <c r="AA288" s="7" t="s">
        <v>73</v>
      </c>
      <c r="AB288" s="11">
        <v>1</v>
      </c>
      <c r="AC288" s="11">
        <v>0</v>
      </c>
      <c r="AD288" s="8">
        <v>1</v>
      </c>
      <c r="AE288" s="8">
        <v>1</v>
      </c>
      <c r="AF288" s="12" t="s">
        <v>173</v>
      </c>
      <c r="AG288" s="12">
        <v>2</v>
      </c>
      <c r="AH288" s="12">
        <v>0</v>
      </c>
      <c r="AI288" s="12">
        <v>5</v>
      </c>
      <c r="AJ288" s="12">
        <v>4</v>
      </c>
      <c r="AK288" s="13">
        <f t="shared" ref="AK288:AK292" si="330">1/EXP(AB$4*AG288)^3*1/EXP(AC$4*AH288)^1.9*1/EXP(AD$4*AI288)^1.4*1/EXP(AE$4*AJ288)^1.1</f>
        <v>6.5073054747543012E-5</v>
      </c>
      <c r="AL288" s="21">
        <f t="shared" si="322"/>
        <v>6.5073054747543009E-4</v>
      </c>
      <c r="AM288" s="7">
        <f t="shared" ref="AM288:AM292" si="331">+AB288</f>
        <v>1</v>
      </c>
      <c r="AN288" s="11">
        <f t="shared" ref="AN288:AN292" si="332">+AC288</f>
        <v>0</v>
      </c>
      <c r="AO288" s="7">
        <f t="shared" ref="AO288:AO292" si="333">+AD288</f>
        <v>1</v>
      </c>
      <c r="AP288" s="7">
        <f t="shared" ref="AP288:AP292" si="334">+AE288</f>
        <v>1</v>
      </c>
      <c r="AQ288" s="8">
        <v>1</v>
      </c>
      <c r="AR288" s="12" t="s">
        <v>180</v>
      </c>
      <c r="AS288" s="12">
        <f t="shared" ref="AS288:AS292" si="335">AG288</f>
        <v>2</v>
      </c>
      <c r="AT288" s="12">
        <f t="shared" ref="AT288:AT292" si="336">AH288</f>
        <v>0</v>
      </c>
      <c r="AU288" s="12">
        <f t="shared" ref="AU288:AU292" si="337">AI288</f>
        <v>5</v>
      </c>
      <c r="AV288" s="12">
        <f t="shared" ref="AV288:AV292" si="338">AJ288</f>
        <v>4</v>
      </c>
      <c r="AW288" s="12">
        <v>4</v>
      </c>
      <c r="AX288" s="15">
        <f t="shared" ref="AX288:AX292" si="339">1/EXP(AM$4*AS288)^3*1/EXP(AN$4*AT288)^1.9*1/EXP(AO$4*AU288)^1.4*1/EXP(AP$4*AV288)^1.1*1/EXP(AQ$4*AW288)^1</f>
        <v>5.327731111854063E-5</v>
      </c>
      <c r="AY288" s="22">
        <f t="shared" si="329"/>
        <v>1.3319327779635157E-3</v>
      </c>
      <c r="AZ288" s="1">
        <f t="shared" si="318"/>
        <v>0</v>
      </c>
    </row>
    <row r="289" spans="1:52" ht="257.25" customHeight="1" thickTop="1" thickBot="1" x14ac:dyDescent="0.35">
      <c r="A289" s="103"/>
      <c r="B289" s="81"/>
      <c r="C289" s="79"/>
      <c r="D289" s="5" t="s">
        <v>3</v>
      </c>
      <c r="E289" s="6">
        <v>6</v>
      </c>
      <c r="F289" s="26" t="s">
        <v>18</v>
      </c>
      <c r="G289" s="27" t="s">
        <v>25</v>
      </c>
      <c r="H289" s="88"/>
      <c r="I289" s="7"/>
      <c r="J289" s="68" t="s">
        <v>1110</v>
      </c>
      <c r="K289" s="27" t="s">
        <v>1314</v>
      </c>
      <c r="L289" s="5" t="s">
        <v>309</v>
      </c>
      <c r="M289" s="5"/>
      <c r="N289" s="5"/>
      <c r="O289" s="5"/>
      <c r="P289" s="5"/>
      <c r="Q289" s="5"/>
      <c r="R289" s="26" t="s">
        <v>885</v>
      </c>
      <c r="S289" s="115">
        <v>10</v>
      </c>
      <c r="T289" s="117">
        <v>7</v>
      </c>
      <c r="U289" s="116" t="str">
        <f t="shared" si="316"/>
        <v>0</v>
      </c>
      <c r="V289" s="116">
        <f t="shared" si="317"/>
        <v>0</v>
      </c>
      <c r="W289" s="26" t="s">
        <v>816</v>
      </c>
      <c r="X289" s="10"/>
      <c r="Y289" s="26" t="s">
        <v>817</v>
      </c>
      <c r="Z289" s="26" t="s">
        <v>818</v>
      </c>
      <c r="AA289" s="7" t="s">
        <v>73</v>
      </c>
      <c r="AB289" s="11">
        <v>2</v>
      </c>
      <c r="AC289" s="11">
        <v>0</v>
      </c>
      <c r="AD289" s="8">
        <v>2</v>
      </c>
      <c r="AE289" s="8">
        <v>3</v>
      </c>
      <c r="AF289" s="12" t="s">
        <v>173</v>
      </c>
      <c r="AG289" s="12">
        <v>1</v>
      </c>
      <c r="AH289" s="12">
        <v>0</v>
      </c>
      <c r="AI289" s="12">
        <v>5</v>
      </c>
      <c r="AJ289" s="12">
        <v>4</v>
      </c>
      <c r="AK289" s="13">
        <f t="shared" si="330"/>
        <v>1.1249687741748376E-3</v>
      </c>
      <c r="AL289" s="80">
        <f t="shared" si="322"/>
        <v>1.1249687741748376E-2</v>
      </c>
      <c r="AM289" s="7">
        <f t="shared" si="331"/>
        <v>2</v>
      </c>
      <c r="AN289" s="11">
        <f t="shared" si="332"/>
        <v>0</v>
      </c>
      <c r="AO289" s="7">
        <f t="shared" si="333"/>
        <v>2</v>
      </c>
      <c r="AP289" s="7">
        <f t="shared" si="334"/>
        <v>3</v>
      </c>
      <c r="AQ289" s="8">
        <v>1</v>
      </c>
      <c r="AR289" s="12" t="s">
        <v>180</v>
      </c>
      <c r="AS289" s="12">
        <f t="shared" si="335"/>
        <v>1</v>
      </c>
      <c r="AT289" s="12">
        <f t="shared" si="336"/>
        <v>0</v>
      </c>
      <c r="AU289" s="12">
        <f t="shared" si="337"/>
        <v>5</v>
      </c>
      <c r="AV289" s="12">
        <f t="shared" si="338"/>
        <v>4</v>
      </c>
      <c r="AW289" s="12">
        <v>4</v>
      </c>
      <c r="AX289" s="15">
        <f t="shared" si="339"/>
        <v>9.210465316693789E-4</v>
      </c>
      <c r="AY289" s="22">
        <f t="shared" si="329"/>
        <v>6.4473257216856525E-3</v>
      </c>
      <c r="AZ289" s="1">
        <f t="shared" si="318"/>
        <v>0</v>
      </c>
    </row>
    <row r="290" spans="1:52" ht="270" customHeight="1" thickTop="1" thickBot="1" x14ac:dyDescent="0.35">
      <c r="A290" s="103"/>
      <c r="B290" s="81"/>
      <c r="C290" s="79"/>
      <c r="D290" s="5" t="s">
        <v>3</v>
      </c>
      <c r="E290" s="6">
        <v>6</v>
      </c>
      <c r="F290" s="26" t="s">
        <v>18</v>
      </c>
      <c r="G290" s="27" t="s">
        <v>25</v>
      </c>
      <c r="H290" s="88"/>
      <c r="I290" s="7"/>
      <c r="J290" s="68" t="s">
        <v>1110</v>
      </c>
      <c r="K290" s="27" t="s">
        <v>880</v>
      </c>
      <c r="L290" s="5" t="s">
        <v>309</v>
      </c>
      <c r="M290" s="5"/>
      <c r="N290" s="5"/>
      <c r="O290" s="5"/>
      <c r="P290" s="5"/>
      <c r="Q290" s="5"/>
      <c r="R290" s="26" t="s">
        <v>879</v>
      </c>
      <c r="S290" s="115">
        <v>10</v>
      </c>
      <c r="T290" s="117">
        <v>4</v>
      </c>
      <c r="U290" s="116" t="str">
        <f t="shared" si="316"/>
        <v>0</v>
      </c>
      <c r="V290" s="116">
        <f t="shared" si="317"/>
        <v>0</v>
      </c>
      <c r="W290" s="26" t="s">
        <v>881</v>
      </c>
      <c r="X290" s="10"/>
      <c r="Y290" s="26" t="s">
        <v>882</v>
      </c>
      <c r="Z290" s="26" t="s">
        <v>892</v>
      </c>
      <c r="AA290" s="7" t="s">
        <v>73</v>
      </c>
      <c r="AB290" s="11">
        <v>1</v>
      </c>
      <c r="AC290" s="11">
        <v>0</v>
      </c>
      <c r="AD290" s="8">
        <v>1</v>
      </c>
      <c r="AE290" s="8">
        <v>1</v>
      </c>
      <c r="AF290" s="12" t="s">
        <v>173</v>
      </c>
      <c r="AG290" s="12">
        <v>1</v>
      </c>
      <c r="AH290" s="12">
        <v>0</v>
      </c>
      <c r="AI290" s="12">
        <v>1</v>
      </c>
      <c r="AJ290" s="12">
        <v>4</v>
      </c>
      <c r="AK290" s="13">
        <f t="shared" si="330"/>
        <v>1.8499714119819245E-2</v>
      </c>
      <c r="AL290" s="80">
        <f t="shared" si="322"/>
        <v>0.18499714119819244</v>
      </c>
      <c r="AM290" s="7">
        <f t="shared" si="331"/>
        <v>1</v>
      </c>
      <c r="AN290" s="11">
        <f t="shared" si="332"/>
        <v>0</v>
      </c>
      <c r="AO290" s="7">
        <f t="shared" si="333"/>
        <v>1</v>
      </c>
      <c r="AP290" s="7">
        <f t="shared" si="334"/>
        <v>1</v>
      </c>
      <c r="AQ290" s="8">
        <v>1</v>
      </c>
      <c r="AR290" s="12" t="s">
        <v>180</v>
      </c>
      <c r="AS290" s="12">
        <f t="shared" si="335"/>
        <v>1</v>
      </c>
      <c r="AT290" s="12">
        <f t="shared" si="336"/>
        <v>0</v>
      </c>
      <c r="AU290" s="12">
        <f t="shared" si="337"/>
        <v>1</v>
      </c>
      <c r="AV290" s="12">
        <f t="shared" si="338"/>
        <v>4</v>
      </c>
      <c r="AW290" s="12">
        <v>4</v>
      </c>
      <c r="AX290" s="15">
        <f t="shared" si="339"/>
        <v>1.5146284873046985E-2</v>
      </c>
      <c r="AY290" s="22">
        <f t="shared" si="329"/>
        <v>6.0585139492187939E-2</v>
      </c>
      <c r="AZ290" s="1">
        <f t="shared" si="318"/>
        <v>0</v>
      </c>
    </row>
    <row r="291" spans="1:52" ht="275.25" customHeight="1" thickTop="1" thickBot="1" x14ac:dyDescent="0.35">
      <c r="A291" s="103"/>
      <c r="B291" s="81"/>
      <c r="C291" s="79"/>
      <c r="D291" s="5" t="s">
        <v>3</v>
      </c>
      <c r="E291" s="6">
        <v>6</v>
      </c>
      <c r="F291" s="26" t="s">
        <v>18</v>
      </c>
      <c r="G291" s="27" t="s">
        <v>25</v>
      </c>
      <c r="H291" s="88"/>
      <c r="I291" s="7"/>
      <c r="J291" s="68" t="s">
        <v>1110</v>
      </c>
      <c r="K291" s="27" t="s">
        <v>1315</v>
      </c>
      <c r="L291" s="5" t="s">
        <v>1316</v>
      </c>
      <c r="M291" s="5"/>
      <c r="N291" s="5"/>
      <c r="O291" s="5"/>
      <c r="P291" s="5"/>
      <c r="Q291" s="5"/>
      <c r="R291" s="26" t="s">
        <v>120</v>
      </c>
      <c r="S291" s="115">
        <v>6</v>
      </c>
      <c r="T291" s="117">
        <v>25</v>
      </c>
      <c r="U291" s="116" t="str">
        <f t="shared" si="316"/>
        <v>0</v>
      </c>
      <c r="V291" s="116">
        <f t="shared" si="317"/>
        <v>0</v>
      </c>
      <c r="W291" s="19"/>
      <c r="X291" s="10"/>
      <c r="Y291" s="26" t="s">
        <v>278</v>
      </c>
      <c r="Z291" s="26" t="s">
        <v>1317</v>
      </c>
      <c r="AA291" s="7" t="s">
        <v>73</v>
      </c>
      <c r="AB291" s="11">
        <v>0</v>
      </c>
      <c r="AC291" s="11">
        <v>0</v>
      </c>
      <c r="AD291" s="8">
        <v>1</v>
      </c>
      <c r="AE291" s="8">
        <v>1</v>
      </c>
      <c r="AF291" s="12" t="s">
        <v>174</v>
      </c>
      <c r="AG291" s="12">
        <v>0</v>
      </c>
      <c r="AH291" s="12">
        <v>0</v>
      </c>
      <c r="AI291" s="12">
        <v>2</v>
      </c>
      <c r="AJ291" s="12">
        <v>4</v>
      </c>
      <c r="AK291" s="13">
        <f t="shared" si="330"/>
        <v>0.15881742610692068</v>
      </c>
      <c r="AL291" s="22">
        <f t="shared" si="322"/>
        <v>0.95290455664152407</v>
      </c>
      <c r="AM291" s="7">
        <f t="shared" si="331"/>
        <v>0</v>
      </c>
      <c r="AN291" s="11">
        <f t="shared" si="332"/>
        <v>0</v>
      </c>
      <c r="AO291" s="7">
        <f t="shared" si="333"/>
        <v>1</v>
      </c>
      <c r="AP291" s="7">
        <f t="shared" si="334"/>
        <v>1</v>
      </c>
      <c r="AQ291" s="8">
        <v>1</v>
      </c>
      <c r="AR291" s="12" t="s">
        <v>183</v>
      </c>
      <c r="AS291" s="12">
        <f t="shared" si="335"/>
        <v>0</v>
      </c>
      <c r="AT291" s="12">
        <f t="shared" si="336"/>
        <v>0</v>
      </c>
      <c r="AU291" s="12">
        <f t="shared" si="337"/>
        <v>2</v>
      </c>
      <c r="AV291" s="12">
        <f t="shared" si="338"/>
        <v>4</v>
      </c>
      <c r="AW291" s="12">
        <v>4</v>
      </c>
      <c r="AX291" s="15">
        <f t="shared" si="339"/>
        <v>0.13002871087842591</v>
      </c>
      <c r="AY291" s="22">
        <f t="shared" si="329"/>
        <v>3.2507177719606477</v>
      </c>
      <c r="AZ291" s="1">
        <f t="shared" si="318"/>
        <v>0</v>
      </c>
    </row>
    <row r="292" spans="1:52" ht="285.75" customHeight="1" thickTop="1" thickBot="1" x14ac:dyDescent="0.35">
      <c r="A292" s="103"/>
      <c r="B292" s="81"/>
      <c r="C292" s="79"/>
      <c r="D292" s="5" t="s">
        <v>3</v>
      </c>
      <c r="E292" s="6">
        <v>6</v>
      </c>
      <c r="F292" s="26" t="s">
        <v>18</v>
      </c>
      <c r="G292" s="27" t="s">
        <v>25</v>
      </c>
      <c r="H292" s="88"/>
      <c r="I292" s="7"/>
      <c r="J292" s="68" t="s">
        <v>1110</v>
      </c>
      <c r="K292" s="27" t="s">
        <v>893</v>
      </c>
      <c r="L292" s="5" t="s">
        <v>1318</v>
      </c>
      <c r="M292" s="5"/>
      <c r="N292" s="5"/>
      <c r="O292" s="5"/>
      <c r="P292" s="5"/>
      <c r="Q292" s="5"/>
      <c r="R292" s="26" t="s">
        <v>885</v>
      </c>
      <c r="S292" s="115">
        <v>6</v>
      </c>
      <c r="T292" s="117">
        <v>4</v>
      </c>
      <c r="U292" s="116" t="str">
        <f t="shared" si="316"/>
        <v>0</v>
      </c>
      <c r="V292" s="116">
        <f t="shared" si="317"/>
        <v>0</v>
      </c>
      <c r="W292" s="19"/>
      <c r="X292" s="10"/>
      <c r="Y292" s="26"/>
      <c r="Z292" s="26" t="s">
        <v>887</v>
      </c>
      <c r="AA292" s="7" t="s">
        <v>73</v>
      </c>
      <c r="AB292" s="11">
        <v>0</v>
      </c>
      <c r="AC292" s="11">
        <v>0</v>
      </c>
      <c r="AD292" s="8">
        <v>0</v>
      </c>
      <c r="AE292" s="8">
        <v>1</v>
      </c>
      <c r="AF292" s="12" t="s">
        <v>174</v>
      </c>
      <c r="AG292" s="12">
        <v>0</v>
      </c>
      <c r="AH292" s="12">
        <v>0</v>
      </c>
      <c r="AI292" s="12">
        <v>0</v>
      </c>
      <c r="AJ292" s="12">
        <v>1</v>
      </c>
      <c r="AK292" s="13">
        <f t="shared" si="330"/>
        <v>0.89583413529652811</v>
      </c>
      <c r="AL292" s="22">
        <f t="shared" si="322"/>
        <v>5.3750048117791689</v>
      </c>
      <c r="AM292" s="7">
        <f t="shared" si="331"/>
        <v>0</v>
      </c>
      <c r="AN292" s="11">
        <f t="shared" si="332"/>
        <v>0</v>
      </c>
      <c r="AO292" s="7">
        <f t="shared" si="333"/>
        <v>0</v>
      </c>
      <c r="AP292" s="7">
        <f t="shared" si="334"/>
        <v>1</v>
      </c>
      <c r="AQ292" s="8">
        <v>1</v>
      </c>
      <c r="AR292" s="12" t="s">
        <v>183</v>
      </c>
      <c r="AS292" s="12">
        <f t="shared" si="335"/>
        <v>0</v>
      </c>
      <c r="AT292" s="12">
        <f t="shared" si="336"/>
        <v>0</v>
      </c>
      <c r="AU292" s="12">
        <f t="shared" si="337"/>
        <v>0</v>
      </c>
      <c r="AV292" s="12">
        <f t="shared" si="338"/>
        <v>1</v>
      </c>
      <c r="AW292" s="12">
        <v>4</v>
      </c>
      <c r="AX292" s="15">
        <f t="shared" si="339"/>
        <v>0.73344695622428913</v>
      </c>
      <c r="AY292" s="22">
        <f t="shared" si="329"/>
        <v>2.9337878248971565</v>
      </c>
      <c r="AZ292" s="1">
        <f t="shared" si="318"/>
        <v>0</v>
      </c>
    </row>
    <row r="293" spans="1:52" ht="285.75" customHeight="1" thickTop="1" thickBot="1" x14ac:dyDescent="0.35">
      <c r="A293" s="103"/>
      <c r="B293" s="81"/>
      <c r="C293" s="79"/>
      <c r="D293" s="5" t="s">
        <v>3</v>
      </c>
      <c r="E293" s="6">
        <v>7</v>
      </c>
      <c r="F293" s="26" t="s">
        <v>18</v>
      </c>
      <c r="G293" s="27" t="s">
        <v>1262</v>
      </c>
      <c r="H293" s="88"/>
      <c r="I293" s="7"/>
      <c r="J293" s="68" t="s">
        <v>1263</v>
      </c>
      <c r="K293" s="27" t="s">
        <v>1314</v>
      </c>
      <c r="L293" s="5" t="s">
        <v>309</v>
      </c>
      <c r="M293" s="5"/>
      <c r="N293" s="5"/>
      <c r="O293" s="5"/>
      <c r="P293" s="5"/>
      <c r="Q293" s="5"/>
      <c r="R293" s="26" t="s">
        <v>885</v>
      </c>
      <c r="S293" s="115">
        <v>10</v>
      </c>
      <c r="T293" s="117">
        <v>7</v>
      </c>
      <c r="U293" s="116" t="str">
        <f t="shared" si="316"/>
        <v>0</v>
      </c>
      <c r="V293" s="116">
        <f t="shared" si="317"/>
        <v>0</v>
      </c>
      <c r="W293" s="26" t="s">
        <v>816</v>
      </c>
      <c r="X293" s="10"/>
      <c r="Y293" s="26" t="s">
        <v>817</v>
      </c>
      <c r="Z293" s="26" t="s">
        <v>818</v>
      </c>
      <c r="AA293" s="7" t="s">
        <v>73</v>
      </c>
      <c r="AB293" s="11">
        <v>2</v>
      </c>
      <c r="AC293" s="11">
        <v>0</v>
      </c>
      <c r="AD293" s="8">
        <v>2</v>
      </c>
      <c r="AE293" s="8">
        <v>3</v>
      </c>
      <c r="AF293" s="12" t="s">
        <v>173</v>
      </c>
      <c r="AG293" s="12">
        <v>1</v>
      </c>
      <c r="AH293" s="12">
        <v>0</v>
      </c>
      <c r="AI293" s="12">
        <v>5</v>
      </c>
      <c r="AJ293" s="12">
        <v>4</v>
      </c>
      <c r="AK293" s="13">
        <f t="shared" ref="AK293:AK296" si="340">1/EXP(AB$4*AG293)^3*1/EXP(AC$4*AH293)^1.9*1/EXP(AD$4*AI293)^1.4*1/EXP(AE$4*AJ293)^1.1</f>
        <v>1.1249687741748376E-3</v>
      </c>
      <c r="AL293" s="83">
        <f t="shared" si="322"/>
        <v>1.1249687741748376E-2</v>
      </c>
      <c r="AM293" s="7">
        <f t="shared" ref="AM293:AM296" si="341">+AB293</f>
        <v>2</v>
      </c>
      <c r="AN293" s="11">
        <f t="shared" ref="AN293:AN296" si="342">+AC293</f>
        <v>0</v>
      </c>
      <c r="AO293" s="7">
        <f t="shared" ref="AO293:AO296" si="343">+AD293</f>
        <v>2</v>
      </c>
      <c r="AP293" s="7">
        <f t="shared" ref="AP293:AP296" si="344">+AE293</f>
        <v>3</v>
      </c>
      <c r="AQ293" s="8">
        <v>1</v>
      </c>
      <c r="AR293" s="12" t="s">
        <v>180</v>
      </c>
      <c r="AS293" s="12">
        <f t="shared" ref="AS293:AS296" si="345">AG293</f>
        <v>1</v>
      </c>
      <c r="AT293" s="12">
        <f t="shared" ref="AT293:AT296" si="346">AH293</f>
        <v>0</v>
      </c>
      <c r="AU293" s="12">
        <f t="shared" ref="AU293:AU296" si="347">AI293</f>
        <v>5</v>
      </c>
      <c r="AV293" s="12">
        <f t="shared" ref="AV293:AV296" si="348">AJ293</f>
        <v>4</v>
      </c>
      <c r="AW293" s="12">
        <v>4</v>
      </c>
      <c r="AX293" s="15">
        <f t="shared" ref="AX293:AX296" si="349">1/EXP(AM$4*AS293)^3*1/EXP(AN$4*AT293)^1.9*1/EXP(AO$4*AU293)^1.4*1/EXP(AP$4*AV293)^1.1*1/EXP(AQ$4*AW293)^1</f>
        <v>9.210465316693789E-4</v>
      </c>
      <c r="AY293" s="22">
        <f t="shared" ref="AY293:AY296" si="350">AX293*T293</f>
        <v>6.4473257216856525E-3</v>
      </c>
      <c r="AZ293" s="1">
        <f t="shared" si="318"/>
        <v>0</v>
      </c>
    </row>
    <row r="294" spans="1:52" ht="285.75" customHeight="1" thickTop="1" thickBot="1" x14ac:dyDescent="0.35">
      <c r="A294" s="103"/>
      <c r="B294" s="81"/>
      <c r="C294" s="79"/>
      <c r="D294" s="5" t="s">
        <v>3</v>
      </c>
      <c r="E294" s="6">
        <v>7</v>
      </c>
      <c r="F294" s="26" t="s">
        <v>18</v>
      </c>
      <c r="G294" s="27" t="s">
        <v>1262</v>
      </c>
      <c r="H294" s="88"/>
      <c r="I294" s="7"/>
      <c r="J294" s="68" t="s">
        <v>1261</v>
      </c>
      <c r="K294" s="27" t="s">
        <v>880</v>
      </c>
      <c r="L294" s="5" t="s">
        <v>309</v>
      </c>
      <c r="M294" s="5"/>
      <c r="N294" s="5"/>
      <c r="O294" s="5"/>
      <c r="P294" s="5"/>
      <c r="Q294" s="5"/>
      <c r="R294" s="26" t="s">
        <v>879</v>
      </c>
      <c r="S294" s="115">
        <v>10</v>
      </c>
      <c r="T294" s="117">
        <v>4</v>
      </c>
      <c r="U294" s="116" t="str">
        <f t="shared" si="316"/>
        <v>0</v>
      </c>
      <c r="V294" s="116">
        <f t="shared" si="317"/>
        <v>0</v>
      </c>
      <c r="W294" s="26" t="s">
        <v>881</v>
      </c>
      <c r="X294" s="10"/>
      <c r="Y294" s="26" t="s">
        <v>882</v>
      </c>
      <c r="Z294" s="26" t="s">
        <v>892</v>
      </c>
      <c r="AA294" s="7" t="s">
        <v>73</v>
      </c>
      <c r="AB294" s="11">
        <v>1</v>
      </c>
      <c r="AC294" s="11">
        <v>0</v>
      </c>
      <c r="AD294" s="8">
        <v>1</v>
      </c>
      <c r="AE294" s="8">
        <v>1</v>
      </c>
      <c r="AF294" s="12" t="s">
        <v>173</v>
      </c>
      <c r="AG294" s="12">
        <v>1</v>
      </c>
      <c r="AH294" s="12">
        <v>0</v>
      </c>
      <c r="AI294" s="12">
        <v>1</v>
      </c>
      <c r="AJ294" s="12">
        <v>4</v>
      </c>
      <c r="AK294" s="13">
        <f t="shared" si="340"/>
        <v>1.8499714119819245E-2</v>
      </c>
      <c r="AL294" s="83">
        <f t="shared" si="322"/>
        <v>0.18499714119819244</v>
      </c>
      <c r="AM294" s="7">
        <f t="shared" si="341"/>
        <v>1</v>
      </c>
      <c r="AN294" s="11">
        <f t="shared" si="342"/>
        <v>0</v>
      </c>
      <c r="AO294" s="7">
        <f t="shared" si="343"/>
        <v>1</v>
      </c>
      <c r="AP294" s="7">
        <f t="shared" si="344"/>
        <v>1</v>
      </c>
      <c r="AQ294" s="8">
        <v>1</v>
      </c>
      <c r="AR294" s="12" t="s">
        <v>180</v>
      </c>
      <c r="AS294" s="12">
        <f t="shared" si="345"/>
        <v>1</v>
      </c>
      <c r="AT294" s="12">
        <f t="shared" si="346"/>
        <v>0</v>
      </c>
      <c r="AU294" s="12">
        <f t="shared" si="347"/>
        <v>1</v>
      </c>
      <c r="AV294" s="12">
        <f t="shared" si="348"/>
        <v>4</v>
      </c>
      <c r="AW294" s="12">
        <v>4</v>
      </c>
      <c r="AX294" s="15">
        <f t="shared" si="349"/>
        <v>1.5146284873046985E-2</v>
      </c>
      <c r="AY294" s="22">
        <f t="shared" si="350"/>
        <v>6.0585139492187939E-2</v>
      </c>
      <c r="AZ294" s="1">
        <f t="shared" si="318"/>
        <v>0</v>
      </c>
    </row>
    <row r="295" spans="1:52" ht="285.75" customHeight="1" thickTop="1" thickBot="1" x14ac:dyDescent="0.35">
      <c r="A295" s="103"/>
      <c r="B295" s="84"/>
      <c r="C295" s="82"/>
      <c r="D295" s="5" t="s">
        <v>3</v>
      </c>
      <c r="E295" s="6">
        <v>7</v>
      </c>
      <c r="F295" s="26" t="s">
        <v>18</v>
      </c>
      <c r="G295" s="27" t="s">
        <v>1262</v>
      </c>
      <c r="H295" s="88"/>
      <c r="I295" s="7"/>
      <c r="J295" s="68" t="s">
        <v>1261</v>
      </c>
      <c r="K295" s="27" t="s">
        <v>1315</v>
      </c>
      <c r="L295" s="5" t="s">
        <v>1316</v>
      </c>
      <c r="M295" s="5"/>
      <c r="N295" s="5"/>
      <c r="O295" s="5"/>
      <c r="P295" s="5"/>
      <c r="Q295" s="5"/>
      <c r="R295" s="26" t="s">
        <v>120</v>
      </c>
      <c r="S295" s="115">
        <v>6</v>
      </c>
      <c r="T295" s="117">
        <v>25</v>
      </c>
      <c r="U295" s="116" t="str">
        <f t="shared" si="316"/>
        <v>0</v>
      </c>
      <c r="V295" s="116">
        <f t="shared" si="317"/>
        <v>0</v>
      </c>
      <c r="W295" s="19"/>
      <c r="X295" s="10"/>
      <c r="Y295" s="26" t="s">
        <v>278</v>
      </c>
      <c r="Z295" s="26" t="s">
        <v>1317</v>
      </c>
      <c r="AA295" s="7" t="s">
        <v>73</v>
      </c>
      <c r="AB295" s="11">
        <v>0</v>
      </c>
      <c r="AC295" s="11">
        <v>0</v>
      </c>
      <c r="AD295" s="8">
        <v>1</v>
      </c>
      <c r="AE295" s="8">
        <v>1</v>
      </c>
      <c r="AF295" s="12" t="s">
        <v>174</v>
      </c>
      <c r="AG295" s="12">
        <v>0</v>
      </c>
      <c r="AH295" s="12">
        <v>0</v>
      </c>
      <c r="AI295" s="12">
        <v>2</v>
      </c>
      <c r="AJ295" s="12">
        <v>4</v>
      </c>
      <c r="AK295" s="13">
        <f t="shared" si="340"/>
        <v>0.15881742610692068</v>
      </c>
      <c r="AL295" s="22">
        <f t="shared" si="322"/>
        <v>0.95290455664152407</v>
      </c>
      <c r="AM295" s="7">
        <f t="shared" si="341"/>
        <v>0</v>
      </c>
      <c r="AN295" s="11">
        <f t="shared" si="342"/>
        <v>0</v>
      </c>
      <c r="AO295" s="7">
        <f t="shared" si="343"/>
        <v>1</v>
      </c>
      <c r="AP295" s="7">
        <f t="shared" si="344"/>
        <v>1</v>
      </c>
      <c r="AQ295" s="8">
        <v>1</v>
      </c>
      <c r="AR295" s="12" t="s">
        <v>183</v>
      </c>
      <c r="AS295" s="12">
        <f t="shared" si="345"/>
        <v>0</v>
      </c>
      <c r="AT295" s="12">
        <f t="shared" si="346"/>
        <v>0</v>
      </c>
      <c r="AU295" s="12">
        <f t="shared" si="347"/>
        <v>2</v>
      </c>
      <c r="AV295" s="12">
        <f t="shared" si="348"/>
        <v>4</v>
      </c>
      <c r="AW295" s="12">
        <v>4</v>
      </c>
      <c r="AX295" s="15">
        <f t="shared" si="349"/>
        <v>0.13002871087842591</v>
      </c>
      <c r="AY295" s="22">
        <f t="shared" si="350"/>
        <v>3.2507177719606477</v>
      </c>
      <c r="AZ295" s="1">
        <f t="shared" si="318"/>
        <v>0</v>
      </c>
    </row>
    <row r="296" spans="1:52" ht="285.75" customHeight="1" thickTop="1" thickBot="1" x14ac:dyDescent="0.35">
      <c r="A296" s="103"/>
      <c r="B296" s="81"/>
      <c r="C296" s="79"/>
      <c r="D296" s="5" t="s">
        <v>3</v>
      </c>
      <c r="E296" s="6">
        <v>7</v>
      </c>
      <c r="F296" s="26" t="s">
        <v>18</v>
      </c>
      <c r="G296" s="27" t="s">
        <v>1262</v>
      </c>
      <c r="H296" s="88"/>
      <c r="I296" s="7"/>
      <c r="J296" s="68" t="s">
        <v>1261</v>
      </c>
      <c r="K296" s="27" t="s">
        <v>893</v>
      </c>
      <c r="L296" s="5" t="s">
        <v>1318</v>
      </c>
      <c r="M296" s="5"/>
      <c r="N296" s="5"/>
      <c r="O296" s="5"/>
      <c r="P296" s="5"/>
      <c r="Q296" s="5"/>
      <c r="R296" s="26" t="s">
        <v>885</v>
      </c>
      <c r="S296" s="115">
        <v>6</v>
      </c>
      <c r="T296" s="117">
        <v>4</v>
      </c>
      <c r="U296" s="116" t="str">
        <f t="shared" si="316"/>
        <v>0</v>
      </c>
      <c r="V296" s="116">
        <f t="shared" si="317"/>
        <v>0</v>
      </c>
      <c r="W296" s="19"/>
      <c r="X296" s="10"/>
      <c r="Y296" s="26"/>
      <c r="Z296" s="26" t="s">
        <v>887</v>
      </c>
      <c r="AA296" s="7" t="s">
        <v>73</v>
      </c>
      <c r="AB296" s="11">
        <v>0</v>
      </c>
      <c r="AC296" s="11">
        <v>0</v>
      </c>
      <c r="AD296" s="8">
        <v>0</v>
      </c>
      <c r="AE296" s="8">
        <v>1</v>
      </c>
      <c r="AF296" s="12" t="s">
        <v>174</v>
      </c>
      <c r="AG296" s="12">
        <v>0</v>
      </c>
      <c r="AH296" s="12">
        <v>0</v>
      </c>
      <c r="AI296" s="12">
        <v>0</v>
      </c>
      <c r="AJ296" s="12">
        <v>1</v>
      </c>
      <c r="AK296" s="13">
        <f t="shared" si="340"/>
        <v>0.89583413529652811</v>
      </c>
      <c r="AL296" s="22">
        <f t="shared" si="322"/>
        <v>5.3750048117791689</v>
      </c>
      <c r="AM296" s="7">
        <f t="shared" si="341"/>
        <v>0</v>
      </c>
      <c r="AN296" s="11">
        <f t="shared" si="342"/>
        <v>0</v>
      </c>
      <c r="AO296" s="7">
        <f t="shared" si="343"/>
        <v>0</v>
      </c>
      <c r="AP296" s="7">
        <f t="shared" si="344"/>
        <v>1</v>
      </c>
      <c r="AQ296" s="8">
        <v>1</v>
      </c>
      <c r="AR296" s="12" t="s">
        <v>183</v>
      </c>
      <c r="AS296" s="12">
        <f t="shared" si="345"/>
        <v>0</v>
      </c>
      <c r="AT296" s="12">
        <f t="shared" si="346"/>
        <v>0</v>
      </c>
      <c r="AU296" s="12">
        <f t="shared" si="347"/>
        <v>0</v>
      </c>
      <c r="AV296" s="12">
        <f t="shared" si="348"/>
        <v>1</v>
      </c>
      <c r="AW296" s="12">
        <v>4</v>
      </c>
      <c r="AX296" s="15">
        <f t="shared" si="349"/>
        <v>0.73344695622428913</v>
      </c>
      <c r="AY296" s="22">
        <f t="shared" si="350"/>
        <v>2.9337878248971565</v>
      </c>
      <c r="AZ296" s="1">
        <f t="shared" si="318"/>
        <v>0</v>
      </c>
    </row>
    <row r="297" spans="1:52" ht="256.5" customHeight="1" thickTop="1" thickBot="1" x14ac:dyDescent="0.35">
      <c r="A297" s="103"/>
      <c r="B297" s="17"/>
      <c r="C297" s="25"/>
      <c r="D297" s="5" t="s">
        <v>3</v>
      </c>
      <c r="E297" s="6">
        <v>6</v>
      </c>
      <c r="F297" s="26" t="s">
        <v>18</v>
      </c>
      <c r="G297" s="27" t="s">
        <v>24</v>
      </c>
      <c r="H297" s="88"/>
      <c r="I297" s="27"/>
      <c r="J297" s="27" t="s">
        <v>1111</v>
      </c>
      <c r="K297" s="27" t="s">
        <v>1315</v>
      </c>
      <c r="L297" s="5" t="s">
        <v>309</v>
      </c>
      <c r="M297" s="5"/>
      <c r="N297" s="5"/>
      <c r="O297" s="5"/>
      <c r="P297" s="5"/>
      <c r="Q297" s="5"/>
      <c r="R297" s="26" t="s">
        <v>123</v>
      </c>
      <c r="S297" s="115">
        <v>10</v>
      </c>
      <c r="T297" s="117">
        <v>25</v>
      </c>
      <c r="U297" s="116" t="str">
        <f t="shared" si="316"/>
        <v>0</v>
      </c>
      <c r="V297" s="116">
        <f t="shared" si="317"/>
        <v>0</v>
      </c>
      <c r="W297" s="26" t="s">
        <v>895</v>
      </c>
      <c r="X297" s="10"/>
      <c r="Y297" s="26" t="s">
        <v>896</v>
      </c>
      <c r="Z297" s="26" t="s">
        <v>897</v>
      </c>
      <c r="AA297" s="7" t="s">
        <v>73</v>
      </c>
      <c r="AB297" s="11">
        <v>1</v>
      </c>
      <c r="AC297" s="11">
        <v>0</v>
      </c>
      <c r="AD297" s="8">
        <v>1</v>
      </c>
      <c r="AE297" s="8">
        <v>1</v>
      </c>
      <c r="AF297" s="12" t="s">
        <v>173</v>
      </c>
      <c r="AG297" s="12">
        <v>1</v>
      </c>
      <c r="AH297" s="12">
        <v>0</v>
      </c>
      <c r="AI297" s="12">
        <v>4</v>
      </c>
      <c r="AJ297" s="12">
        <v>4</v>
      </c>
      <c r="AK297" s="13">
        <f t="shared" si="302"/>
        <v>2.2654089148143224E-3</v>
      </c>
      <c r="AL297" s="24">
        <f t="shared" si="322"/>
        <v>2.2654089148143222E-2</v>
      </c>
      <c r="AM297" s="7">
        <f t="shared" ref="AM297:AP298" si="351">+AB297</f>
        <v>1</v>
      </c>
      <c r="AN297" s="11">
        <f t="shared" si="351"/>
        <v>0</v>
      </c>
      <c r="AO297" s="7">
        <f t="shared" si="351"/>
        <v>1</v>
      </c>
      <c r="AP297" s="7">
        <f t="shared" si="351"/>
        <v>1</v>
      </c>
      <c r="AQ297" s="8">
        <v>1</v>
      </c>
      <c r="AR297" s="12" t="s">
        <v>180</v>
      </c>
      <c r="AS297" s="12">
        <f t="shared" si="304"/>
        <v>1</v>
      </c>
      <c r="AT297" s="12">
        <f t="shared" si="305"/>
        <v>0</v>
      </c>
      <c r="AU297" s="12">
        <f t="shared" si="306"/>
        <v>4</v>
      </c>
      <c r="AV297" s="12">
        <f t="shared" si="307"/>
        <v>4</v>
      </c>
      <c r="AW297" s="12">
        <v>4</v>
      </c>
      <c r="AX297" s="15">
        <f t="shared" si="308"/>
        <v>1.8547599468555038E-3</v>
      </c>
      <c r="AY297" s="22">
        <f t="shared" ref="AY297:AY323" si="352">AX297*T297</f>
        <v>4.6368998671387593E-2</v>
      </c>
      <c r="AZ297" s="1">
        <f t="shared" si="318"/>
        <v>0</v>
      </c>
    </row>
    <row r="298" spans="1:52" ht="261.75" customHeight="1" thickTop="1" thickBot="1" x14ac:dyDescent="0.35">
      <c r="A298" s="103"/>
      <c r="B298" s="17"/>
      <c r="C298" s="25"/>
      <c r="D298" s="5"/>
      <c r="E298" s="6">
        <v>6</v>
      </c>
      <c r="F298" s="26" t="s">
        <v>18</v>
      </c>
      <c r="G298" s="27" t="s">
        <v>24</v>
      </c>
      <c r="H298" s="88"/>
      <c r="I298" s="27"/>
      <c r="J298" s="27" t="s">
        <v>1111</v>
      </c>
      <c r="K298" s="27" t="s">
        <v>1315</v>
      </c>
      <c r="L298" s="5" t="s">
        <v>1316</v>
      </c>
      <c r="M298" s="5"/>
      <c r="N298" s="5"/>
      <c r="O298" s="5"/>
      <c r="P298" s="5"/>
      <c r="Q298" s="5"/>
      <c r="R298" s="26" t="s">
        <v>123</v>
      </c>
      <c r="S298" s="115">
        <v>6</v>
      </c>
      <c r="T298" s="117">
        <v>25</v>
      </c>
      <c r="U298" s="116" t="str">
        <f t="shared" si="316"/>
        <v>0</v>
      </c>
      <c r="V298" s="116">
        <f t="shared" si="317"/>
        <v>0</v>
      </c>
      <c r="W298" s="19"/>
      <c r="X298" s="10"/>
      <c r="Y298" s="26" t="s">
        <v>278</v>
      </c>
      <c r="Z298" s="26" t="s">
        <v>1317</v>
      </c>
      <c r="AA298" s="7" t="s">
        <v>73</v>
      </c>
      <c r="AB298" s="11">
        <v>0</v>
      </c>
      <c r="AC298" s="11">
        <v>0</v>
      </c>
      <c r="AD298" s="8">
        <v>1</v>
      </c>
      <c r="AE298" s="8">
        <v>1</v>
      </c>
      <c r="AF298" s="12" t="s">
        <v>174</v>
      </c>
      <c r="AG298" s="12">
        <v>0</v>
      </c>
      <c r="AH298" s="12">
        <v>0</v>
      </c>
      <c r="AI298" s="12">
        <v>2</v>
      </c>
      <c r="AJ298" s="12">
        <v>4</v>
      </c>
      <c r="AK298" s="13">
        <f t="shared" si="302"/>
        <v>0.15881742610692068</v>
      </c>
      <c r="AL298" s="22">
        <f t="shared" si="322"/>
        <v>0.95290455664152407</v>
      </c>
      <c r="AM298" s="7">
        <f t="shared" si="351"/>
        <v>0</v>
      </c>
      <c r="AN298" s="11">
        <f t="shared" si="351"/>
        <v>0</v>
      </c>
      <c r="AO298" s="7">
        <f t="shared" si="351"/>
        <v>1</v>
      </c>
      <c r="AP298" s="7">
        <f t="shared" si="351"/>
        <v>1</v>
      </c>
      <c r="AQ298" s="8">
        <v>1</v>
      </c>
      <c r="AR298" s="12" t="s">
        <v>183</v>
      </c>
      <c r="AS298" s="12">
        <f t="shared" si="304"/>
        <v>0</v>
      </c>
      <c r="AT298" s="12">
        <f t="shared" si="305"/>
        <v>0</v>
      </c>
      <c r="AU298" s="12">
        <f t="shared" si="306"/>
        <v>2</v>
      </c>
      <c r="AV298" s="12">
        <f t="shared" si="307"/>
        <v>4</v>
      </c>
      <c r="AW298" s="12">
        <v>4</v>
      </c>
      <c r="AX298" s="15">
        <f t="shared" si="308"/>
        <v>0.13002871087842591</v>
      </c>
      <c r="AY298" s="22">
        <f t="shared" si="352"/>
        <v>3.2507177719606477</v>
      </c>
      <c r="AZ298" s="1">
        <f t="shared" si="318"/>
        <v>0</v>
      </c>
    </row>
    <row r="299" spans="1:52" ht="226.5" customHeight="1" thickTop="1" thickBot="1" x14ac:dyDescent="0.35">
      <c r="A299" s="103"/>
      <c r="B299" s="57"/>
      <c r="C299" s="59"/>
      <c r="D299" s="5" t="s">
        <v>3</v>
      </c>
      <c r="E299" s="6">
        <v>6</v>
      </c>
      <c r="F299" s="26" t="s">
        <v>18</v>
      </c>
      <c r="G299" s="27" t="s">
        <v>277</v>
      </c>
      <c r="H299" s="88"/>
      <c r="I299" s="7"/>
      <c r="J299" s="68" t="s">
        <v>1112</v>
      </c>
      <c r="K299" s="27" t="s">
        <v>1315</v>
      </c>
      <c r="L299" s="5" t="s">
        <v>309</v>
      </c>
      <c r="M299" s="5"/>
      <c r="N299" s="5"/>
      <c r="O299" s="5"/>
      <c r="P299" s="5"/>
      <c r="Q299" s="5"/>
      <c r="R299" s="7" t="s">
        <v>276</v>
      </c>
      <c r="S299" s="115">
        <v>10</v>
      </c>
      <c r="T299" s="117">
        <v>25</v>
      </c>
      <c r="U299" s="116" t="str">
        <f t="shared" si="316"/>
        <v>0</v>
      </c>
      <c r="V299" s="116">
        <f t="shared" si="317"/>
        <v>0</v>
      </c>
      <c r="W299" s="26" t="s">
        <v>272</v>
      </c>
      <c r="X299" s="10"/>
      <c r="Y299" s="26" t="s">
        <v>898</v>
      </c>
      <c r="Z299" s="26" t="s">
        <v>899</v>
      </c>
      <c r="AA299" s="7" t="s">
        <v>73</v>
      </c>
      <c r="AB299" s="11">
        <v>1</v>
      </c>
      <c r="AC299" s="11">
        <v>0</v>
      </c>
      <c r="AD299" s="8">
        <v>1</v>
      </c>
      <c r="AE299" s="8">
        <v>1</v>
      </c>
      <c r="AF299" s="12" t="s">
        <v>173</v>
      </c>
      <c r="AG299" s="12">
        <v>1</v>
      </c>
      <c r="AH299" s="12">
        <v>0</v>
      </c>
      <c r="AI299" s="12">
        <v>2</v>
      </c>
      <c r="AJ299" s="12">
        <v>6</v>
      </c>
      <c r="AK299" s="13">
        <f t="shared" si="302"/>
        <v>7.3724883313680137E-3</v>
      </c>
      <c r="AL299" s="21">
        <f t="shared" si="322"/>
        <v>7.3724883313680142E-2</v>
      </c>
      <c r="AM299" s="7">
        <f>+AB299</f>
        <v>1</v>
      </c>
      <c r="AN299" s="11">
        <f>+AC299</f>
        <v>0</v>
      </c>
      <c r="AO299" s="7">
        <f>+AD299</f>
        <v>1</v>
      </c>
      <c r="AP299" s="7">
        <f>+AE299</f>
        <v>1</v>
      </c>
      <c r="AQ299" s="8">
        <v>1</v>
      </c>
      <c r="AR299" s="12" t="s">
        <v>180</v>
      </c>
      <c r="AS299" s="12">
        <f t="shared" si="304"/>
        <v>1</v>
      </c>
      <c r="AT299" s="12">
        <f t="shared" si="305"/>
        <v>0</v>
      </c>
      <c r="AU299" s="12">
        <f t="shared" si="306"/>
        <v>2</v>
      </c>
      <c r="AV299" s="12">
        <f t="shared" si="307"/>
        <v>6</v>
      </c>
      <c r="AW299" s="12">
        <v>4</v>
      </c>
      <c r="AX299" s="15">
        <f t="shared" si="308"/>
        <v>6.0360829235995674E-3</v>
      </c>
      <c r="AY299" s="22">
        <f t="shared" si="352"/>
        <v>0.15090207308998918</v>
      </c>
      <c r="AZ299" s="1">
        <f t="shared" si="318"/>
        <v>0</v>
      </c>
    </row>
    <row r="300" spans="1:52" ht="215.25" customHeight="1" thickTop="1" thickBot="1" x14ac:dyDescent="0.35">
      <c r="A300" s="103"/>
      <c r="B300" s="17"/>
      <c r="C300" s="25"/>
      <c r="D300" s="5" t="s">
        <v>3</v>
      </c>
      <c r="E300" s="6">
        <v>6</v>
      </c>
      <c r="F300" s="26" t="s">
        <v>18</v>
      </c>
      <c r="G300" s="27" t="s">
        <v>277</v>
      </c>
      <c r="H300" s="88"/>
      <c r="I300" s="26"/>
      <c r="J300" s="68" t="s">
        <v>1112</v>
      </c>
      <c r="K300" s="27" t="s">
        <v>1315</v>
      </c>
      <c r="L300" s="5" t="s">
        <v>1319</v>
      </c>
      <c r="M300" s="5"/>
      <c r="N300" s="5"/>
      <c r="O300" s="5"/>
      <c r="P300" s="5"/>
      <c r="Q300" s="5"/>
      <c r="R300" s="7" t="s">
        <v>276</v>
      </c>
      <c r="S300" s="115">
        <v>6</v>
      </c>
      <c r="T300" s="117">
        <v>25</v>
      </c>
      <c r="U300" s="116" t="str">
        <f t="shared" si="316"/>
        <v>0</v>
      </c>
      <c r="V300" s="116">
        <f t="shared" si="317"/>
        <v>0</v>
      </c>
      <c r="W300" s="19"/>
      <c r="X300" s="10"/>
      <c r="Y300" s="26" t="s">
        <v>285</v>
      </c>
      <c r="Z300" s="26" t="s">
        <v>1320</v>
      </c>
      <c r="AA300" s="7" t="s">
        <v>279</v>
      </c>
      <c r="AB300" s="11">
        <v>0</v>
      </c>
      <c r="AC300" s="11">
        <v>0</v>
      </c>
      <c r="AD300" s="8">
        <v>1</v>
      </c>
      <c r="AE300" s="8">
        <v>1</v>
      </c>
      <c r="AF300" s="12" t="s">
        <v>174</v>
      </c>
      <c r="AG300" s="12">
        <v>0</v>
      </c>
      <c r="AH300" s="12">
        <v>0</v>
      </c>
      <c r="AI300" s="12">
        <v>3</v>
      </c>
      <c r="AJ300" s="12">
        <v>4</v>
      </c>
      <c r="AK300" s="13">
        <f t="shared" si="302"/>
        <v>7.8866399790674974E-2</v>
      </c>
      <c r="AL300" s="22">
        <f t="shared" si="322"/>
        <v>0.47319839874404984</v>
      </c>
      <c r="AM300" s="7">
        <f t="shared" ref="AM300:AP302" si="353">+AB300</f>
        <v>0</v>
      </c>
      <c r="AN300" s="11">
        <f t="shared" si="353"/>
        <v>0</v>
      </c>
      <c r="AO300" s="7">
        <f t="shared" si="353"/>
        <v>1</v>
      </c>
      <c r="AP300" s="7">
        <f t="shared" si="353"/>
        <v>1</v>
      </c>
      <c r="AQ300" s="8">
        <v>1</v>
      </c>
      <c r="AR300" s="12" t="s">
        <v>180</v>
      </c>
      <c r="AS300" s="12">
        <f t="shared" si="304"/>
        <v>0</v>
      </c>
      <c r="AT300" s="12">
        <f t="shared" si="305"/>
        <v>0</v>
      </c>
      <c r="AU300" s="12">
        <f t="shared" si="306"/>
        <v>3</v>
      </c>
      <c r="AV300" s="12">
        <f t="shared" si="307"/>
        <v>4</v>
      </c>
      <c r="AW300" s="12">
        <v>4</v>
      </c>
      <c r="AX300" s="15">
        <f t="shared" si="308"/>
        <v>6.4570346893168512E-2</v>
      </c>
      <c r="AY300" s="22">
        <f t="shared" si="352"/>
        <v>1.6142586723292127</v>
      </c>
      <c r="AZ300" s="1">
        <f t="shared" si="318"/>
        <v>0</v>
      </c>
    </row>
    <row r="301" spans="1:52" ht="280.5" customHeight="1" thickTop="1" thickBot="1" x14ac:dyDescent="0.35">
      <c r="A301" s="103"/>
      <c r="B301" s="17"/>
      <c r="C301" s="25"/>
      <c r="D301" s="5" t="s">
        <v>3</v>
      </c>
      <c r="E301" s="6">
        <v>6</v>
      </c>
      <c r="F301" s="26" t="s">
        <v>18</v>
      </c>
      <c r="G301" s="27" t="s">
        <v>277</v>
      </c>
      <c r="H301" s="88"/>
      <c r="I301" s="26"/>
      <c r="J301" s="68" t="s">
        <v>1112</v>
      </c>
      <c r="K301" s="27" t="s">
        <v>408</v>
      </c>
      <c r="L301" s="5" t="s">
        <v>309</v>
      </c>
      <c r="M301" s="5"/>
      <c r="N301" s="5"/>
      <c r="O301" s="5"/>
      <c r="P301" s="5"/>
      <c r="Q301" s="5"/>
      <c r="R301" s="7" t="s">
        <v>1321</v>
      </c>
      <c r="S301" s="115">
        <v>10</v>
      </c>
      <c r="T301" s="117">
        <v>25</v>
      </c>
      <c r="U301" s="116" t="str">
        <f t="shared" si="316"/>
        <v>0</v>
      </c>
      <c r="V301" s="116">
        <f t="shared" si="317"/>
        <v>0</v>
      </c>
      <c r="W301" s="26" t="s">
        <v>900</v>
      </c>
      <c r="X301" s="10"/>
      <c r="Y301" s="7" t="s">
        <v>901</v>
      </c>
      <c r="Z301" s="26" t="s">
        <v>902</v>
      </c>
      <c r="AA301" s="7" t="s">
        <v>903</v>
      </c>
      <c r="AB301" s="7">
        <v>1</v>
      </c>
      <c r="AC301" s="11">
        <v>0</v>
      </c>
      <c r="AD301" s="8">
        <v>1</v>
      </c>
      <c r="AE301" s="8">
        <v>1</v>
      </c>
      <c r="AF301" s="12" t="s">
        <v>173</v>
      </c>
      <c r="AG301" s="12">
        <v>1</v>
      </c>
      <c r="AH301" s="12">
        <v>0</v>
      </c>
      <c r="AI301" s="12">
        <v>2</v>
      </c>
      <c r="AJ301" s="12">
        <v>3</v>
      </c>
      <c r="AK301" s="13">
        <f t="shared" si="302"/>
        <v>1.0254896296404026E-2</v>
      </c>
      <c r="AL301" s="22">
        <f t="shared" ref="AL301:AL332" si="354">AK301*S301</f>
        <v>0.10254896296404026</v>
      </c>
      <c r="AM301" s="7">
        <f t="shared" si="353"/>
        <v>1</v>
      </c>
      <c r="AN301" s="11">
        <f t="shared" si="353"/>
        <v>0</v>
      </c>
      <c r="AO301" s="7">
        <f t="shared" si="353"/>
        <v>1</v>
      </c>
      <c r="AP301" s="7">
        <f t="shared" si="353"/>
        <v>1</v>
      </c>
      <c r="AQ301" s="25">
        <v>1</v>
      </c>
      <c r="AR301" s="12" t="s">
        <v>180</v>
      </c>
      <c r="AS301" s="12">
        <f t="shared" si="304"/>
        <v>1</v>
      </c>
      <c r="AT301" s="12">
        <f t="shared" si="305"/>
        <v>0</v>
      </c>
      <c r="AU301" s="12">
        <f t="shared" si="306"/>
        <v>2</v>
      </c>
      <c r="AV301" s="12">
        <f t="shared" si="307"/>
        <v>3</v>
      </c>
      <c r="AW301" s="12">
        <v>1</v>
      </c>
      <c r="AX301" s="15">
        <f t="shared" si="308"/>
        <v>9.754759102342905E-3</v>
      </c>
      <c r="AY301" s="22">
        <f t="shared" si="352"/>
        <v>0.24386897755857262</v>
      </c>
      <c r="AZ301" s="1">
        <f t="shared" si="318"/>
        <v>0</v>
      </c>
    </row>
    <row r="302" spans="1:52" ht="273.75" customHeight="1" thickTop="1" thickBot="1" x14ac:dyDescent="0.35">
      <c r="A302" s="103"/>
      <c r="B302" s="17"/>
      <c r="C302" s="25"/>
      <c r="D302" s="5" t="s">
        <v>3</v>
      </c>
      <c r="E302" s="6">
        <v>7</v>
      </c>
      <c r="F302" s="7" t="s">
        <v>82</v>
      </c>
      <c r="G302" s="7" t="s">
        <v>27</v>
      </c>
      <c r="H302" s="88"/>
      <c r="I302" s="26"/>
      <c r="J302" s="27" t="s">
        <v>1113</v>
      </c>
      <c r="K302" s="26" t="s">
        <v>905</v>
      </c>
      <c r="L302" s="9" t="s">
        <v>26</v>
      </c>
      <c r="M302" s="9"/>
      <c r="N302" s="9"/>
      <c r="O302" s="9"/>
      <c r="P302" s="9"/>
      <c r="Q302" s="9"/>
      <c r="R302" s="7" t="s">
        <v>906</v>
      </c>
      <c r="S302" s="115">
        <v>10</v>
      </c>
      <c r="T302" s="116">
        <v>7</v>
      </c>
      <c r="U302" s="116" t="str">
        <f t="shared" si="316"/>
        <v>0</v>
      </c>
      <c r="V302" s="116">
        <f t="shared" si="317"/>
        <v>0</v>
      </c>
      <c r="W302" s="7" t="s">
        <v>1322</v>
      </c>
      <c r="X302" s="10"/>
      <c r="Y302" s="7" t="s">
        <v>909</v>
      </c>
      <c r="Z302" s="7" t="s">
        <v>908</v>
      </c>
      <c r="AA302" s="7" t="s">
        <v>904</v>
      </c>
      <c r="AB302" s="8">
        <v>1</v>
      </c>
      <c r="AC302" s="11">
        <v>0</v>
      </c>
      <c r="AD302" s="8">
        <v>1</v>
      </c>
      <c r="AE302" s="8">
        <v>1</v>
      </c>
      <c r="AF302" s="12" t="s">
        <v>173</v>
      </c>
      <c r="AG302" s="12">
        <v>1</v>
      </c>
      <c r="AH302" s="12">
        <v>0</v>
      </c>
      <c r="AI302" s="12">
        <v>4</v>
      </c>
      <c r="AJ302" s="12">
        <v>4</v>
      </c>
      <c r="AK302" s="13">
        <f t="shared" si="302"/>
        <v>2.2654089148143224E-3</v>
      </c>
      <c r="AL302" s="22">
        <f t="shared" si="354"/>
        <v>2.2654089148143222E-2</v>
      </c>
      <c r="AM302" s="7">
        <f t="shared" si="353"/>
        <v>1</v>
      </c>
      <c r="AN302" s="11">
        <f t="shared" si="353"/>
        <v>0</v>
      </c>
      <c r="AO302" s="7">
        <f t="shared" si="353"/>
        <v>1</v>
      </c>
      <c r="AP302" s="7">
        <f t="shared" si="353"/>
        <v>1</v>
      </c>
      <c r="AQ302" s="8">
        <v>1</v>
      </c>
      <c r="AR302" s="12" t="s">
        <v>183</v>
      </c>
      <c r="AS302" s="12">
        <f t="shared" si="304"/>
        <v>1</v>
      </c>
      <c r="AT302" s="12">
        <f t="shared" si="305"/>
        <v>0</v>
      </c>
      <c r="AU302" s="12">
        <f t="shared" si="306"/>
        <v>4</v>
      </c>
      <c r="AV302" s="12">
        <f t="shared" si="307"/>
        <v>4</v>
      </c>
      <c r="AW302" s="12">
        <v>1</v>
      </c>
      <c r="AX302" s="15">
        <f t="shared" si="308"/>
        <v>2.1549236182976149E-3</v>
      </c>
      <c r="AY302" s="28">
        <f t="shared" si="352"/>
        <v>1.5084465328083305E-2</v>
      </c>
      <c r="AZ302" s="1">
        <f t="shared" si="318"/>
        <v>0</v>
      </c>
    </row>
    <row r="303" spans="1:52" ht="273.75" customHeight="1" thickTop="1" thickBot="1" x14ac:dyDescent="0.35">
      <c r="A303" s="103"/>
      <c r="B303" s="57"/>
      <c r="C303" s="59"/>
      <c r="D303" s="5" t="s">
        <v>3</v>
      </c>
      <c r="E303" s="6">
        <v>7</v>
      </c>
      <c r="F303" s="7" t="s">
        <v>82</v>
      </c>
      <c r="G303" s="7" t="s">
        <v>27</v>
      </c>
      <c r="H303" s="88"/>
      <c r="I303" s="26"/>
      <c r="J303" s="27" t="s">
        <v>1113</v>
      </c>
      <c r="K303" s="26" t="s">
        <v>905</v>
      </c>
      <c r="L303" s="9" t="s">
        <v>26</v>
      </c>
      <c r="M303" s="9"/>
      <c r="N303" s="9"/>
      <c r="O303" s="9"/>
      <c r="P303" s="9"/>
      <c r="Q303" s="9"/>
      <c r="R303" s="7" t="s">
        <v>907</v>
      </c>
      <c r="S303" s="115">
        <v>10</v>
      </c>
      <c r="T303" s="116">
        <v>7</v>
      </c>
      <c r="U303" s="116" t="str">
        <f t="shared" si="316"/>
        <v>0</v>
      </c>
      <c r="V303" s="116">
        <f t="shared" si="317"/>
        <v>0</v>
      </c>
      <c r="W303" s="7" t="s">
        <v>910</v>
      </c>
      <c r="X303" s="10"/>
      <c r="Y303" s="7" t="s">
        <v>911</v>
      </c>
      <c r="Z303" s="7" t="s">
        <v>912</v>
      </c>
      <c r="AA303" s="7" t="s">
        <v>904</v>
      </c>
      <c r="AB303" s="8">
        <v>1</v>
      </c>
      <c r="AC303" s="11">
        <v>0</v>
      </c>
      <c r="AD303" s="8">
        <v>1</v>
      </c>
      <c r="AE303" s="8">
        <v>1</v>
      </c>
      <c r="AF303" s="12" t="s">
        <v>173</v>
      </c>
      <c r="AG303" s="12">
        <v>1</v>
      </c>
      <c r="AH303" s="12">
        <v>0</v>
      </c>
      <c r="AI303" s="12">
        <v>5</v>
      </c>
      <c r="AJ303" s="12">
        <v>4</v>
      </c>
      <c r="AK303" s="13">
        <f>1/EXP(AB$4*AG303)^3*1/EXP(AC$4*AH303)^1.9*1/EXP(AD$4*AI303)^1.4*1/EXP(AE$4*AJ303)^1.1</f>
        <v>1.1249687741748376E-3</v>
      </c>
      <c r="AL303" s="22">
        <f t="shared" si="354"/>
        <v>1.1249687741748376E-2</v>
      </c>
      <c r="AM303" s="7">
        <f>+AB303</f>
        <v>1</v>
      </c>
      <c r="AN303" s="11">
        <f>+AC303</f>
        <v>0</v>
      </c>
      <c r="AO303" s="7">
        <f>+AD303</f>
        <v>1</v>
      </c>
      <c r="AP303" s="7">
        <f>+AE303</f>
        <v>1</v>
      </c>
      <c r="AQ303" s="8">
        <v>1</v>
      </c>
      <c r="AR303" s="12" t="s">
        <v>183</v>
      </c>
      <c r="AS303" s="12">
        <f>AG303</f>
        <v>1</v>
      </c>
      <c r="AT303" s="12">
        <f>AH303</f>
        <v>0</v>
      </c>
      <c r="AU303" s="12">
        <f>AI303</f>
        <v>5</v>
      </c>
      <c r="AV303" s="12">
        <f>AJ303</f>
        <v>4</v>
      </c>
      <c r="AW303" s="12">
        <v>1</v>
      </c>
      <c r="AX303" s="15">
        <f>1/EXP(AM$4*AS303)^3*1/EXP(AN$4*AT303)^1.9*1/EXP(AO$4*AU303)^1.4*1/EXP(AP$4*AV303)^1.1*1/EXP(AQ$4*AW303)^1</f>
        <v>1.0701033996396044E-3</v>
      </c>
      <c r="AY303" s="28">
        <f t="shared" si="352"/>
        <v>7.4907237974772304E-3</v>
      </c>
      <c r="AZ303" s="1">
        <f t="shared" si="318"/>
        <v>0</v>
      </c>
    </row>
    <row r="304" spans="1:52" ht="264" customHeight="1" thickTop="1" thickBot="1" x14ac:dyDescent="0.35">
      <c r="A304" s="103"/>
      <c r="B304" s="17"/>
      <c r="C304" s="25"/>
      <c r="D304" s="5" t="s">
        <v>3</v>
      </c>
      <c r="E304" s="6">
        <v>7</v>
      </c>
      <c r="F304" s="7" t="s">
        <v>82</v>
      </c>
      <c r="G304" s="7" t="s">
        <v>29</v>
      </c>
      <c r="H304" s="88"/>
      <c r="I304" s="26"/>
      <c r="J304" s="27" t="s">
        <v>1114</v>
      </c>
      <c r="K304" s="26" t="s">
        <v>913</v>
      </c>
      <c r="L304" s="9" t="s">
        <v>26</v>
      </c>
      <c r="M304" s="9"/>
      <c r="N304" s="9"/>
      <c r="O304" s="9"/>
      <c r="P304" s="9"/>
      <c r="Q304" s="9"/>
      <c r="R304" s="7" t="s">
        <v>914</v>
      </c>
      <c r="S304" s="115">
        <v>10</v>
      </c>
      <c r="T304" s="116">
        <v>25</v>
      </c>
      <c r="U304" s="116" t="str">
        <f t="shared" si="316"/>
        <v>0</v>
      </c>
      <c r="V304" s="116">
        <f t="shared" si="317"/>
        <v>0</v>
      </c>
      <c r="W304" s="10" t="s">
        <v>915</v>
      </c>
      <c r="X304" s="10"/>
      <c r="Y304" s="7" t="s">
        <v>918</v>
      </c>
      <c r="Z304" s="7" t="s">
        <v>916</v>
      </c>
      <c r="AA304" s="7" t="s">
        <v>96</v>
      </c>
      <c r="AB304" s="11">
        <v>0</v>
      </c>
      <c r="AC304" s="11">
        <v>0</v>
      </c>
      <c r="AD304" s="8">
        <v>1</v>
      </c>
      <c r="AE304" s="8">
        <v>1</v>
      </c>
      <c r="AF304" s="12" t="s">
        <v>174</v>
      </c>
      <c r="AG304" s="12">
        <v>0</v>
      </c>
      <c r="AH304" s="12">
        <v>0</v>
      </c>
      <c r="AI304" s="12">
        <v>5</v>
      </c>
      <c r="AJ304" s="12">
        <v>3</v>
      </c>
      <c r="AK304" s="13">
        <f t="shared" si="302"/>
        <v>2.1709615629848574E-2</v>
      </c>
      <c r="AL304" s="22">
        <f t="shared" si="354"/>
        <v>0.21709615629848575</v>
      </c>
      <c r="AM304" s="7">
        <v>0</v>
      </c>
      <c r="AN304" s="11">
        <f t="shared" ref="AN304:AN325" si="355">+AC304</f>
        <v>0</v>
      </c>
      <c r="AO304" s="7">
        <f t="shared" ref="AO304:AO325" si="356">+AD304</f>
        <v>1</v>
      </c>
      <c r="AP304" s="7">
        <f t="shared" ref="AP304:AP325" si="357">+AE304</f>
        <v>1</v>
      </c>
      <c r="AQ304" s="8">
        <v>1</v>
      </c>
      <c r="AR304" s="12" t="s">
        <v>183</v>
      </c>
      <c r="AS304" s="12">
        <f t="shared" si="304"/>
        <v>0</v>
      </c>
      <c r="AT304" s="12">
        <f t="shared" si="305"/>
        <v>0</v>
      </c>
      <c r="AU304" s="12">
        <f t="shared" si="306"/>
        <v>5</v>
      </c>
      <c r="AV304" s="12">
        <f t="shared" si="307"/>
        <v>3</v>
      </c>
      <c r="AW304" s="12">
        <v>1</v>
      </c>
      <c r="AX304" s="15">
        <f t="shared" si="308"/>
        <v>2.0650825181712563E-2</v>
      </c>
      <c r="AY304" s="22">
        <f t="shared" si="352"/>
        <v>0.51627062954281411</v>
      </c>
      <c r="AZ304" s="1">
        <f t="shared" si="318"/>
        <v>0</v>
      </c>
    </row>
    <row r="305" spans="1:52" ht="264" customHeight="1" thickTop="1" thickBot="1" x14ac:dyDescent="0.35">
      <c r="A305" s="103"/>
      <c r="B305" s="57"/>
      <c r="C305" s="59"/>
      <c r="D305" s="5" t="s">
        <v>3</v>
      </c>
      <c r="E305" s="6">
        <v>7</v>
      </c>
      <c r="F305" s="7" t="s">
        <v>82</v>
      </c>
      <c r="G305" s="7" t="s">
        <v>29</v>
      </c>
      <c r="H305" s="88"/>
      <c r="I305" s="26"/>
      <c r="J305" s="27" t="s">
        <v>1114</v>
      </c>
      <c r="K305" s="26" t="s">
        <v>913</v>
      </c>
      <c r="L305" s="9" t="s">
        <v>26</v>
      </c>
      <c r="M305" s="9"/>
      <c r="N305" s="9"/>
      <c r="O305" s="9"/>
      <c r="P305" s="9"/>
      <c r="Q305" s="9"/>
      <c r="R305" s="7" t="s">
        <v>917</v>
      </c>
      <c r="S305" s="115">
        <v>10</v>
      </c>
      <c r="T305" s="116">
        <v>25</v>
      </c>
      <c r="U305" s="116" t="str">
        <f t="shared" si="316"/>
        <v>0</v>
      </c>
      <c r="V305" s="116">
        <f t="shared" si="317"/>
        <v>0</v>
      </c>
      <c r="W305" s="7" t="s">
        <v>919</v>
      </c>
      <c r="X305" s="10"/>
      <c r="Y305" s="7" t="s">
        <v>920</v>
      </c>
      <c r="Z305" s="7" t="s">
        <v>188</v>
      </c>
      <c r="AA305" s="7" t="s">
        <v>96</v>
      </c>
      <c r="AB305" s="7">
        <v>1</v>
      </c>
      <c r="AC305" s="11">
        <v>0</v>
      </c>
      <c r="AD305" s="8">
        <v>1</v>
      </c>
      <c r="AE305" s="8">
        <v>1</v>
      </c>
      <c r="AF305" s="12" t="s">
        <v>173</v>
      </c>
      <c r="AG305" s="12">
        <v>1</v>
      </c>
      <c r="AH305" s="12">
        <v>0</v>
      </c>
      <c r="AI305" s="12">
        <v>1</v>
      </c>
      <c r="AJ305" s="12">
        <v>3</v>
      </c>
      <c r="AK305" s="13">
        <f>1/EXP(AB$4*AG305)^3*1/EXP(AC$4*AH305)^1.9*1/EXP(AD$4*AI305)^1.4*1/EXP(AE$4*AJ305)^1.1</f>
        <v>2.0650825181712566E-2</v>
      </c>
      <c r="AL305" s="22">
        <f t="shared" si="354"/>
        <v>0.20650825181712568</v>
      </c>
      <c r="AM305" s="7">
        <v>0</v>
      </c>
      <c r="AN305" s="11">
        <f>+AC305</f>
        <v>0</v>
      </c>
      <c r="AO305" s="7">
        <f>+AD305</f>
        <v>1</v>
      </c>
      <c r="AP305" s="7">
        <f>+AE305</f>
        <v>1</v>
      </c>
      <c r="AQ305" s="8">
        <v>1</v>
      </c>
      <c r="AR305" s="12" t="s">
        <v>183</v>
      </c>
      <c r="AS305" s="12">
        <f>AG305</f>
        <v>1</v>
      </c>
      <c r="AT305" s="12">
        <f>AH305</f>
        <v>0</v>
      </c>
      <c r="AU305" s="12">
        <f>AI305</f>
        <v>1</v>
      </c>
      <c r="AV305" s="12">
        <f>AJ305</f>
        <v>3</v>
      </c>
      <c r="AW305" s="12">
        <v>1</v>
      </c>
      <c r="AX305" s="15">
        <f>1/EXP(AM$4*AS305)^3*1/EXP(AN$4*AT305)^1.9*1/EXP(AO$4*AU305)^1.4*1/EXP(AP$4*AV305)^1.1*1/EXP(AQ$4*AW305)^1</f>
        <v>1.9643672553065296E-2</v>
      </c>
      <c r="AY305" s="22">
        <f t="shared" si="352"/>
        <v>0.49109181382663242</v>
      </c>
      <c r="AZ305" s="1">
        <f t="shared" si="318"/>
        <v>0</v>
      </c>
    </row>
    <row r="306" spans="1:52" ht="197.25" customHeight="1" thickTop="1" thickBot="1" x14ac:dyDescent="0.35">
      <c r="A306" s="103"/>
      <c r="B306" s="17"/>
      <c r="C306" s="25"/>
      <c r="D306" s="5" t="s">
        <v>3</v>
      </c>
      <c r="E306" s="6">
        <v>7</v>
      </c>
      <c r="F306" s="7" t="s">
        <v>82</v>
      </c>
      <c r="G306" s="7" t="s">
        <v>28</v>
      </c>
      <c r="H306" s="88"/>
      <c r="I306" s="26"/>
      <c r="J306" s="27" t="s">
        <v>1115</v>
      </c>
      <c r="K306" s="26" t="s">
        <v>913</v>
      </c>
      <c r="L306" s="9" t="s">
        <v>26</v>
      </c>
      <c r="M306" s="9"/>
      <c r="N306" s="9"/>
      <c r="O306" s="9"/>
      <c r="P306" s="9"/>
      <c r="Q306" s="9"/>
      <c r="R306" s="7" t="s">
        <v>927</v>
      </c>
      <c r="S306" s="116">
        <v>10</v>
      </c>
      <c r="T306" s="116">
        <v>25</v>
      </c>
      <c r="U306" s="116" t="str">
        <f t="shared" si="316"/>
        <v>0</v>
      </c>
      <c r="V306" s="116">
        <f t="shared" si="317"/>
        <v>0</v>
      </c>
      <c r="W306" s="7" t="s">
        <v>921</v>
      </c>
      <c r="X306" s="10"/>
      <c r="Y306" s="7" t="s">
        <v>922</v>
      </c>
      <c r="Z306" s="7" t="s">
        <v>923</v>
      </c>
      <c r="AA306" s="7" t="s">
        <v>924</v>
      </c>
      <c r="AB306" s="7">
        <v>1</v>
      </c>
      <c r="AC306" s="11">
        <v>0</v>
      </c>
      <c r="AD306" s="8">
        <v>1</v>
      </c>
      <c r="AE306" s="8">
        <v>1</v>
      </c>
      <c r="AF306" s="12" t="s">
        <v>173</v>
      </c>
      <c r="AG306" s="12">
        <v>1</v>
      </c>
      <c r="AH306" s="12">
        <v>0</v>
      </c>
      <c r="AI306" s="12">
        <v>4</v>
      </c>
      <c r="AJ306" s="12">
        <v>2</v>
      </c>
      <c r="AK306" s="13">
        <f t="shared" si="302"/>
        <v>2.8228733340153376E-3</v>
      </c>
      <c r="AL306" s="22">
        <f t="shared" si="354"/>
        <v>2.8228733340153377E-2</v>
      </c>
      <c r="AM306" s="7">
        <f t="shared" ref="AM306:AM325" si="358">+AB306</f>
        <v>1</v>
      </c>
      <c r="AN306" s="11">
        <f t="shared" si="355"/>
        <v>0</v>
      </c>
      <c r="AO306" s="7">
        <f t="shared" si="356"/>
        <v>1</v>
      </c>
      <c r="AP306" s="7">
        <f t="shared" si="357"/>
        <v>1</v>
      </c>
      <c r="AQ306" s="8">
        <v>1</v>
      </c>
      <c r="AR306" s="12" t="s">
        <v>183</v>
      </c>
      <c r="AS306" s="12">
        <f t="shared" si="304"/>
        <v>1</v>
      </c>
      <c r="AT306" s="12">
        <f t="shared" si="305"/>
        <v>0</v>
      </c>
      <c r="AU306" s="12">
        <f t="shared" si="306"/>
        <v>4</v>
      </c>
      <c r="AV306" s="12">
        <f t="shared" si="307"/>
        <v>2</v>
      </c>
      <c r="AW306" s="12">
        <v>2</v>
      </c>
      <c r="AX306" s="15">
        <f t="shared" si="308"/>
        <v>2.5542414189929988E-3</v>
      </c>
      <c r="AY306" s="22">
        <f t="shared" si="352"/>
        <v>6.3856035474824963E-2</v>
      </c>
      <c r="AZ306" s="1">
        <f t="shared" si="318"/>
        <v>0</v>
      </c>
    </row>
    <row r="307" spans="1:52" ht="197.25" customHeight="1" thickTop="1" thickBot="1" x14ac:dyDescent="0.35">
      <c r="A307" s="103"/>
      <c r="B307" s="57"/>
      <c r="C307" s="59"/>
      <c r="D307" s="5"/>
      <c r="E307" s="6"/>
      <c r="F307" s="7"/>
      <c r="G307" s="7"/>
      <c r="H307" s="88"/>
      <c r="I307" s="26"/>
      <c r="J307" s="27" t="s">
        <v>1115</v>
      </c>
      <c r="K307" s="26" t="s">
        <v>913</v>
      </c>
      <c r="L307" s="9" t="s">
        <v>26</v>
      </c>
      <c r="M307" s="9"/>
      <c r="N307" s="9"/>
      <c r="O307" s="9"/>
      <c r="P307" s="9"/>
      <c r="Q307" s="9"/>
      <c r="R307" s="7" t="s">
        <v>930</v>
      </c>
      <c r="S307" s="116">
        <v>10</v>
      </c>
      <c r="T307" s="116">
        <v>4</v>
      </c>
      <c r="U307" s="116" t="str">
        <f t="shared" si="316"/>
        <v>0</v>
      </c>
      <c r="V307" s="116">
        <f t="shared" si="317"/>
        <v>0</v>
      </c>
      <c r="W307" s="7" t="s">
        <v>925</v>
      </c>
      <c r="X307" s="10"/>
      <c r="Y307" s="7" t="s">
        <v>926</v>
      </c>
      <c r="Z307" s="7" t="s">
        <v>928</v>
      </c>
      <c r="AA307" s="7" t="s">
        <v>95</v>
      </c>
      <c r="AB307" s="7">
        <v>1</v>
      </c>
      <c r="AC307" s="11">
        <v>0</v>
      </c>
      <c r="AD307" s="8">
        <v>1</v>
      </c>
      <c r="AE307" s="8">
        <v>1</v>
      </c>
      <c r="AF307" s="12" t="s">
        <v>173</v>
      </c>
      <c r="AG307" s="12">
        <v>1</v>
      </c>
      <c r="AH307" s="12">
        <v>0</v>
      </c>
      <c r="AI307" s="12">
        <v>2</v>
      </c>
      <c r="AJ307" s="12">
        <v>3</v>
      </c>
      <c r="AK307" s="13">
        <f t="shared" si="302"/>
        <v>1.0254896296404026E-2</v>
      </c>
      <c r="AL307" s="22">
        <f t="shared" si="354"/>
        <v>0.10254896296404026</v>
      </c>
      <c r="AM307" s="7">
        <f t="shared" si="358"/>
        <v>1</v>
      </c>
      <c r="AN307" s="11">
        <f t="shared" si="355"/>
        <v>0</v>
      </c>
      <c r="AO307" s="7">
        <f t="shared" si="356"/>
        <v>1</v>
      </c>
      <c r="AP307" s="7">
        <f t="shared" si="357"/>
        <v>1</v>
      </c>
      <c r="AQ307" s="8">
        <v>1</v>
      </c>
      <c r="AR307" s="12" t="s">
        <v>180</v>
      </c>
      <c r="AS307" s="12">
        <f t="shared" si="304"/>
        <v>1</v>
      </c>
      <c r="AT307" s="12">
        <f t="shared" si="305"/>
        <v>0</v>
      </c>
      <c r="AU307" s="12">
        <f t="shared" si="306"/>
        <v>2</v>
      </c>
      <c r="AV307" s="12">
        <f t="shared" si="307"/>
        <v>3</v>
      </c>
      <c r="AW307" s="12">
        <v>1</v>
      </c>
      <c r="AX307" s="15">
        <f t="shared" si="308"/>
        <v>9.754759102342905E-3</v>
      </c>
      <c r="AY307" s="22">
        <f t="shared" si="352"/>
        <v>3.901903640937162E-2</v>
      </c>
      <c r="AZ307" s="1">
        <f t="shared" si="318"/>
        <v>0</v>
      </c>
    </row>
    <row r="308" spans="1:52" ht="197.25" customHeight="1" thickTop="1" thickBot="1" x14ac:dyDescent="0.35">
      <c r="A308" s="103"/>
      <c r="B308" s="57"/>
      <c r="C308" s="59"/>
      <c r="D308" s="5" t="s">
        <v>3</v>
      </c>
      <c r="E308" s="6">
        <v>7</v>
      </c>
      <c r="F308" s="7" t="s">
        <v>82</v>
      </c>
      <c r="G308" s="7" t="s">
        <v>28</v>
      </c>
      <c r="H308" s="88"/>
      <c r="I308" s="26"/>
      <c r="J308" s="27" t="s">
        <v>1115</v>
      </c>
      <c r="K308" s="26" t="s">
        <v>913</v>
      </c>
      <c r="L308" s="9" t="s">
        <v>26</v>
      </c>
      <c r="M308" s="9"/>
      <c r="N308" s="9"/>
      <c r="O308" s="9"/>
      <c r="P308" s="9"/>
      <c r="Q308" s="9"/>
      <c r="R308" s="7" t="s">
        <v>929</v>
      </c>
      <c r="S308" s="116">
        <v>6</v>
      </c>
      <c r="T308" s="116">
        <v>4</v>
      </c>
      <c r="U308" s="116" t="str">
        <f t="shared" si="316"/>
        <v>0</v>
      </c>
      <c r="V308" s="116">
        <f t="shared" si="317"/>
        <v>0</v>
      </c>
      <c r="W308" s="7" t="s">
        <v>931</v>
      </c>
      <c r="X308" s="10"/>
      <c r="Y308" s="7" t="s">
        <v>932</v>
      </c>
      <c r="Z308" s="7" t="s">
        <v>933</v>
      </c>
      <c r="AA308" s="11"/>
      <c r="AB308" s="8">
        <v>1</v>
      </c>
      <c r="AC308" s="11">
        <v>0</v>
      </c>
      <c r="AD308" s="8">
        <v>1</v>
      </c>
      <c r="AE308" s="8">
        <v>1</v>
      </c>
      <c r="AF308" s="12" t="s">
        <v>173</v>
      </c>
      <c r="AG308" s="12">
        <v>1</v>
      </c>
      <c r="AH308" s="12">
        <v>0</v>
      </c>
      <c r="AI308" s="12">
        <v>1</v>
      </c>
      <c r="AJ308" s="12">
        <v>1</v>
      </c>
      <c r="AK308" s="13">
        <f>1/EXP(AB$4*AG308)^3*1/EXP(AC$4*AH308)^1.9*1/EXP(AD$4*AI308)^1.4*1/EXP(AE$4*AJ308)^1.1</f>
        <v>2.5732512726359943E-2</v>
      </c>
      <c r="AL308" s="22">
        <f t="shared" si="354"/>
        <v>0.15439507635815966</v>
      </c>
      <c r="AM308" s="7">
        <f>+AB308</f>
        <v>1</v>
      </c>
      <c r="AN308" s="11">
        <f>+AC308</f>
        <v>0</v>
      </c>
      <c r="AO308" s="7">
        <f>+AD308</f>
        <v>1</v>
      </c>
      <c r="AP308" s="7">
        <f>+AE308</f>
        <v>1</v>
      </c>
      <c r="AQ308" s="8">
        <v>0</v>
      </c>
      <c r="AR308" s="12" t="s">
        <v>191</v>
      </c>
      <c r="AS308" s="12">
        <f>AG308</f>
        <v>1</v>
      </c>
      <c r="AT308" s="12">
        <f>AH308</f>
        <v>0</v>
      </c>
      <c r="AU308" s="12">
        <f>AI308</f>
        <v>1</v>
      </c>
      <c r="AV308" s="12">
        <f>AJ308</f>
        <v>1</v>
      </c>
      <c r="AW308" s="12">
        <v>0</v>
      </c>
      <c r="AX308" s="15">
        <f>1/EXP(AM$4*AS308)^3*1/EXP(AN$4*AT308)^1.9*1/EXP(AO$4*AU308)^1.4*1/EXP(AP$4*AV308)^1.1*1/EXP(AQ$4*AW308)^1</f>
        <v>2.5732512726359943E-2</v>
      </c>
      <c r="AY308" s="22">
        <f t="shared" si="352"/>
        <v>0.10293005090543977</v>
      </c>
      <c r="AZ308" s="1">
        <f t="shared" si="318"/>
        <v>0</v>
      </c>
    </row>
    <row r="309" spans="1:52" ht="171" customHeight="1" thickTop="1" thickBot="1" x14ac:dyDescent="0.35">
      <c r="A309" s="103"/>
      <c r="B309" s="17"/>
      <c r="C309" s="25"/>
      <c r="D309" s="5" t="s">
        <v>3</v>
      </c>
      <c r="E309" s="6">
        <v>8</v>
      </c>
      <c r="F309" s="26" t="s">
        <v>5</v>
      </c>
      <c r="G309" s="26" t="s">
        <v>30</v>
      </c>
      <c r="H309" s="88"/>
      <c r="I309" s="26"/>
      <c r="J309" s="27" t="s">
        <v>1116</v>
      </c>
      <c r="K309" s="26" t="s">
        <v>938</v>
      </c>
      <c r="L309" s="9" t="s">
        <v>125</v>
      </c>
      <c r="M309" s="9"/>
      <c r="N309" s="9"/>
      <c r="O309" s="9"/>
      <c r="P309" s="9"/>
      <c r="Q309" s="9"/>
      <c r="R309" s="26" t="s">
        <v>126</v>
      </c>
      <c r="S309" s="118">
        <v>10</v>
      </c>
      <c r="T309" s="117">
        <v>25</v>
      </c>
      <c r="U309" s="116" t="str">
        <f t="shared" si="316"/>
        <v>0</v>
      </c>
      <c r="V309" s="116">
        <f t="shared" si="317"/>
        <v>0</v>
      </c>
      <c r="W309" s="7" t="s">
        <v>934</v>
      </c>
      <c r="X309" s="10"/>
      <c r="Y309" s="26" t="s">
        <v>935</v>
      </c>
      <c r="Z309" s="26" t="s">
        <v>936</v>
      </c>
      <c r="AA309" s="7" t="s">
        <v>937</v>
      </c>
      <c r="AB309" s="8">
        <v>1</v>
      </c>
      <c r="AC309" s="11">
        <v>0</v>
      </c>
      <c r="AD309" s="8">
        <v>1</v>
      </c>
      <c r="AE309" s="8">
        <v>1</v>
      </c>
      <c r="AF309" s="12" t="s">
        <v>173</v>
      </c>
      <c r="AG309" s="12">
        <v>1</v>
      </c>
      <c r="AH309" s="12">
        <v>0</v>
      </c>
      <c r="AI309" s="12">
        <v>6</v>
      </c>
      <c r="AJ309" s="12">
        <v>2</v>
      </c>
      <c r="AK309" s="13">
        <f t="shared" si="302"/>
        <v>6.9611199375990305E-4</v>
      </c>
      <c r="AL309" s="22">
        <f t="shared" si="354"/>
        <v>6.9611199375990305E-3</v>
      </c>
      <c r="AM309" s="7">
        <f t="shared" si="358"/>
        <v>1</v>
      </c>
      <c r="AN309" s="11">
        <f t="shared" si="355"/>
        <v>0</v>
      </c>
      <c r="AO309" s="7">
        <f t="shared" si="356"/>
        <v>1</v>
      </c>
      <c r="AP309" s="7">
        <f t="shared" si="357"/>
        <v>1</v>
      </c>
      <c r="AQ309" s="8">
        <v>1</v>
      </c>
      <c r="AR309" s="12" t="s">
        <v>180</v>
      </c>
      <c r="AS309" s="12">
        <f t="shared" si="304"/>
        <v>1</v>
      </c>
      <c r="AT309" s="12">
        <f t="shared" si="305"/>
        <v>0</v>
      </c>
      <c r="AU309" s="12">
        <f t="shared" si="306"/>
        <v>6</v>
      </c>
      <c r="AV309" s="12">
        <f t="shared" si="307"/>
        <v>2</v>
      </c>
      <c r="AW309" s="12">
        <v>1</v>
      </c>
      <c r="AX309" s="15">
        <f t="shared" si="308"/>
        <v>6.6216221121227715E-4</v>
      </c>
      <c r="AY309" s="22">
        <f t="shared" si="352"/>
        <v>1.6554055280306929E-2</v>
      </c>
      <c r="AZ309" s="1">
        <f t="shared" si="318"/>
        <v>0</v>
      </c>
    </row>
    <row r="310" spans="1:52" ht="171" customHeight="1" thickTop="1" thickBot="1" x14ac:dyDescent="0.35">
      <c r="A310" s="103"/>
      <c r="B310" s="57"/>
      <c r="C310" s="59"/>
      <c r="D310" s="5" t="s">
        <v>3</v>
      </c>
      <c r="E310" s="6">
        <v>8</v>
      </c>
      <c r="F310" s="26" t="s">
        <v>5</v>
      </c>
      <c r="G310" s="26" t="s">
        <v>30</v>
      </c>
      <c r="H310" s="88"/>
      <c r="I310" s="26"/>
      <c r="J310" s="27" t="s">
        <v>1116</v>
      </c>
      <c r="K310" s="26" t="s">
        <v>938</v>
      </c>
      <c r="L310" s="9" t="s">
        <v>1323</v>
      </c>
      <c r="M310" s="9"/>
      <c r="N310" s="9"/>
      <c r="O310" s="9"/>
      <c r="P310" s="9"/>
      <c r="Q310" s="9"/>
      <c r="R310" s="26" t="s">
        <v>939</v>
      </c>
      <c r="S310" s="118">
        <v>10</v>
      </c>
      <c r="T310" s="117">
        <v>7</v>
      </c>
      <c r="U310" s="116" t="str">
        <f t="shared" si="316"/>
        <v>0</v>
      </c>
      <c r="V310" s="116">
        <f t="shared" si="317"/>
        <v>0</v>
      </c>
      <c r="W310" s="7" t="s">
        <v>941</v>
      </c>
      <c r="X310" s="10"/>
      <c r="Y310" s="26" t="s">
        <v>942</v>
      </c>
      <c r="Z310" s="26" t="s">
        <v>943</v>
      </c>
      <c r="AA310" s="7" t="s">
        <v>940</v>
      </c>
      <c r="AB310" s="8">
        <v>1</v>
      </c>
      <c r="AC310" s="11">
        <v>0</v>
      </c>
      <c r="AD310" s="8">
        <v>1</v>
      </c>
      <c r="AE310" s="8">
        <v>1</v>
      </c>
      <c r="AF310" s="12" t="s">
        <v>173</v>
      </c>
      <c r="AG310" s="12">
        <v>2</v>
      </c>
      <c r="AH310" s="12">
        <v>0</v>
      </c>
      <c r="AI310" s="12">
        <v>3</v>
      </c>
      <c r="AJ310" s="12">
        <v>1</v>
      </c>
      <c r="AK310" s="13">
        <f>1/EXP(AB$4*AG310)^3*1/EXP(AC$4*AH310)^1.9*1/EXP(AD$4*AI310)^1.4*1/EXP(AE$4*AJ310)^1.1</f>
        <v>3.6705458059509865E-4</v>
      </c>
      <c r="AL310" s="22">
        <f t="shared" si="354"/>
        <v>3.6705458059509864E-3</v>
      </c>
      <c r="AM310" s="7">
        <f>+AB310</f>
        <v>1</v>
      </c>
      <c r="AN310" s="11">
        <f>+AC310</f>
        <v>0</v>
      </c>
      <c r="AO310" s="7">
        <f>+AD310</f>
        <v>1</v>
      </c>
      <c r="AP310" s="7">
        <f>+AE310</f>
        <v>1</v>
      </c>
      <c r="AQ310" s="8">
        <v>1</v>
      </c>
      <c r="AR310" s="12" t="s">
        <v>180</v>
      </c>
      <c r="AS310" s="12">
        <f>AG310</f>
        <v>2</v>
      </c>
      <c r="AT310" s="12">
        <f>AH310</f>
        <v>0</v>
      </c>
      <c r="AU310" s="12">
        <f>AI310</f>
        <v>3</v>
      </c>
      <c r="AV310" s="12">
        <f>AJ310</f>
        <v>1</v>
      </c>
      <c r="AW310" s="12">
        <v>1</v>
      </c>
      <c r="AX310" s="15">
        <f>1/EXP(AM$4*AS310)^3*1/EXP(AN$4*AT310)^1.9*1/EXP(AO$4*AU310)^1.4*1/EXP(AP$4*AV310)^1.1*1/EXP(AQ$4*AW310)^1</f>
        <v>3.4915311745982664E-4</v>
      </c>
      <c r="AY310" s="22">
        <f t="shared" si="352"/>
        <v>2.4440718222187865E-3</v>
      </c>
      <c r="AZ310" s="1">
        <f t="shared" si="318"/>
        <v>0</v>
      </c>
    </row>
    <row r="311" spans="1:52" ht="291" customHeight="1" thickTop="1" thickBot="1" x14ac:dyDescent="0.35">
      <c r="A311" s="103"/>
      <c r="B311" s="17"/>
      <c r="C311" s="25"/>
      <c r="D311" s="5" t="s">
        <v>3</v>
      </c>
      <c r="E311" s="6">
        <v>9</v>
      </c>
      <c r="F311" s="26" t="s">
        <v>6</v>
      </c>
      <c r="G311" s="26" t="s">
        <v>361</v>
      </c>
      <c r="H311" s="88"/>
      <c r="I311" s="27"/>
      <c r="J311" s="27" t="s">
        <v>1117</v>
      </c>
      <c r="K311" s="27" t="s">
        <v>362</v>
      </c>
      <c r="L311" s="5" t="s">
        <v>127</v>
      </c>
      <c r="M311" s="5"/>
      <c r="N311" s="5"/>
      <c r="O311" s="5"/>
      <c r="P311" s="5"/>
      <c r="Q311" s="5"/>
      <c r="R311" s="26" t="s">
        <v>31</v>
      </c>
      <c r="S311" s="118">
        <v>10</v>
      </c>
      <c r="T311" s="117">
        <v>25</v>
      </c>
      <c r="U311" s="116" t="str">
        <f t="shared" si="316"/>
        <v>0</v>
      </c>
      <c r="V311" s="116">
        <f t="shared" si="317"/>
        <v>0</v>
      </c>
      <c r="W311" s="19" t="s">
        <v>70</v>
      </c>
      <c r="X311" s="10"/>
      <c r="Y311" s="26" t="s">
        <v>128</v>
      </c>
      <c r="Z311" s="26" t="s">
        <v>194</v>
      </c>
      <c r="AA311" s="26" t="s">
        <v>944</v>
      </c>
      <c r="AB311" s="11">
        <v>0</v>
      </c>
      <c r="AC311" s="11">
        <v>0</v>
      </c>
      <c r="AD311" s="8">
        <v>1</v>
      </c>
      <c r="AE311" s="8">
        <v>1</v>
      </c>
      <c r="AF311" s="12" t="s">
        <v>174</v>
      </c>
      <c r="AG311" s="12">
        <v>0</v>
      </c>
      <c r="AH311" s="12">
        <v>0</v>
      </c>
      <c r="AI311" s="12">
        <v>3</v>
      </c>
      <c r="AJ311" s="12">
        <v>6</v>
      </c>
      <c r="AK311" s="13">
        <f t="shared" si="302"/>
        <v>6.3291768359640746E-2</v>
      </c>
      <c r="AL311" s="22">
        <f t="shared" si="354"/>
        <v>0.63291768359640743</v>
      </c>
      <c r="AM311" s="7">
        <f t="shared" si="358"/>
        <v>0</v>
      </c>
      <c r="AN311" s="11">
        <f t="shared" si="355"/>
        <v>0</v>
      </c>
      <c r="AO311" s="7">
        <f t="shared" si="356"/>
        <v>1</v>
      </c>
      <c r="AP311" s="7">
        <f t="shared" si="357"/>
        <v>1</v>
      </c>
      <c r="AQ311" s="8">
        <v>1</v>
      </c>
      <c r="AR311" s="12" t="s">
        <v>181</v>
      </c>
      <c r="AS311" s="12">
        <f t="shared" si="304"/>
        <v>0</v>
      </c>
      <c r="AT311" s="12">
        <f t="shared" si="305"/>
        <v>0</v>
      </c>
      <c r="AU311" s="12">
        <f t="shared" si="306"/>
        <v>3</v>
      </c>
      <c r="AV311" s="12">
        <f t="shared" si="307"/>
        <v>6</v>
      </c>
      <c r="AW311" s="12">
        <v>1</v>
      </c>
      <c r="AX311" s="15">
        <f t="shared" si="308"/>
        <v>6.0204992392373563E-2</v>
      </c>
      <c r="AY311" s="22">
        <f t="shared" si="352"/>
        <v>1.505124809809339</v>
      </c>
      <c r="AZ311" s="1">
        <f t="shared" si="318"/>
        <v>0</v>
      </c>
    </row>
    <row r="312" spans="1:52" ht="324.75" customHeight="1" thickTop="1" thickBot="1" x14ac:dyDescent="0.35">
      <c r="A312" s="103"/>
      <c r="B312" s="17"/>
      <c r="C312" s="25"/>
      <c r="D312" s="5" t="s">
        <v>3</v>
      </c>
      <c r="E312" s="6">
        <v>9</v>
      </c>
      <c r="F312" s="26" t="s">
        <v>6</v>
      </c>
      <c r="G312" s="26" t="s">
        <v>363</v>
      </c>
      <c r="H312" s="88"/>
      <c r="I312" s="27"/>
      <c r="J312" s="27" t="s">
        <v>1117</v>
      </c>
      <c r="K312" s="27" t="s">
        <v>364</v>
      </c>
      <c r="L312" s="5" t="s">
        <v>127</v>
      </c>
      <c r="M312" s="5"/>
      <c r="N312" s="5"/>
      <c r="O312" s="5"/>
      <c r="P312" s="5"/>
      <c r="Q312" s="5"/>
      <c r="R312" s="26" t="s">
        <v>31</v>
      </c>
      <c r="S312" s="118">
        <v>10</v>
      </c>
      <c r="T312" s="117">
        <v>25</v>
      </c>
      <c r="U312" s="116" t="str">
        <f t="shared" si="316"/>
        <v>0</v>
      </c>
      <c r="V312" s="116">
        <f t="shared" si="317"/>
        <v>0</v>
      </c>
      <c r="W312" s="19" t="s">
        <v>129</v>
      </c>
      <c r="X312" s="10"/>
      <c r="Y312" s="26" t="s">
        <v>132</v>
      </c>
      <c r="Z312" s="26" t="s">
        <v>133</v>
      </c>
      <c r="AA312" s="26" t="s">
        <v>134</v>
      </c>
      <c r="AB312" s="11">
        <v>0</v>
      </c>
      <c r="AC312" s="11">
        <v>0</v>
      </c>
      <c r="AD312" s="8">
        <v>1</v>
      </c>
      <c r="AE312" s="8">
        <v>1</v>
      </c>
      <c r="AF312" s="12" t="s">
        <v>174</v>
      </c>
      <c r="AG312" s="12">
        <v>0</v>
      </c>
      <c r="AH312" s="12">
        <v>0</v>
      </c>
      <c r="AI312" s="12">
        <v>5</v>
      </c>
      <c r="AJ312" s="12">
        <v>7</v>
      </c>
      <c r="AK312" s="13">
        <f t="shared" si="302"/>
        <v>1.3981783153338303E-2</v>
      </c>
      <c r="AL312" s="22">
        <f t="shared" si="354"/>
        <v>0.13981783153338304</v>
      </c>
      <c r="AM312" s="7">
        <f t="shared" si="358"/>
        <v>0</v>
      </c>
      <c r="AN312" s="11">
        <f t="shared" si="355"/>
        <v>0</v>
      </c>
      <c r="AO312" s="7">
        <f t="shared" si="356"/>
        <v>1</v>
      </c>
      <c r="AP312" s="7">
        <f t="shared" si="357"/>
        <v>1</v>
      </c>
      <c r="AQ312" s="8">
        <v>1</v>
      </c>
      <c r="AR312" s="12" t="s">
        <v>183</v>
      </c>
      <c r="AS312" s="12">
        <f t="shared" si="304"/>
        <v>0</v>
      </c>
      <c r="AT312" s="12">
        <f t="shared" si="305"/>
        <v>0</v>
      </c>
      <c r="AU312" s="12">
        <f t="shared" si="306"/>
        <v>5</v>
      </c>
      <c r="AV312" s="12">
        <f t="shared" si="307"/>
        <v>7</v>
      </c>
      <c r="AW312" s="12">
        <v>3</v>
      </c>
      <c r="AX312" s="15">
        <f t="shared" si="308"/>
        <v>1.2034232284723775E-2</v>
      </c>
      <c r="AY312" s="22">
        <f t="shared" si="352"/>
        <v>0.30085580711809434</v>
      </c>
      <c r="AZ312" s="1">
        <f t="shared" si="318"/>
        <v>0</v>
      </c>
    </row>
    <row r="313" spans="1:52" ht="363.75" thickTop="1" thickBot="1" x14ac:dyDescent="0.35">
      <c r="A313" s="103"/>
      <c r="B313" s="17"/>
      <c r="C313" s="25"/>
      <c r="D313" s="5" t="s">
        <v>3</v>
      </c>
      <c r="E313" s="6">
        <v>9</v>
      </c>
      <c r="F313" s="26" t="s">
        <v>6</v>
      </c>
      <c r="G313" s="26" t="s">
        <v>353</v>
      </c>
      <c r="H313" s="88"/>
      <c r="I313" s="27"/>
      <c r="J313" s="27" t="s">
        <v>1118</v>
      </c>
      <c r="K313" s="27" t="s">
        <v>352</v>
      </c>
      <c r="L313" s="5" t="s">
        <v>349</v>
      </c>
      <c r="M313" s="5"/>
      <c r="N313" s="5"/>
      <c r="O313" s="5"/>
      <c r="P313" s="5"/>
      <c r="Q313" s="5"/>
      <c r="R313" s="26" t="s">
        <v>32</v>
      </c>
      <c r="S313" s="118">
        <v>10</v>
      </c>
      <c r="T313" s="117">
        <v>25</v>
      </c>
      <c r="U313" s="116" t="str">
        <f t="shared" si="316"/>
        <v>0</v>
      </c>
      <c r="V313" s="116">
        <f t="shared" si="317"/>
        <v>0</v>
      </c>
      <c r="W313" s="19" t="s">
        <v>130</v>
      </c>
      <c r="X313" s="10"/>
      <c r="Y313" s="26" t="s">
        <v>299</v>
      </c>
      <c r="Z313" s="26" t="s">
        <v>135</v>
      </c>
      <c r="AA313" s="26" t="s">
        <v>310</v>
      </c>
      <c r="AB313" s="11">
        <v>0</v>
      </c>
      <c r="AC313" s="11">
        <v>0</v>
      </c>
      <c r="AD313" s="8">
        <v>1</v>
      </c>
      <c r="AE313" s="8">
        <v>1</v>
      </c>
      <c r="AF313" s="12" t="s">
        <v>174</v>
      </c>
      <c r="AG313" s="12">
        <v>0</v>
      </c>
      <c r="AH313" s="12">
        <v>0</v>
      </c>
      <c r="AI313" s="12">
        <v>6</v>
      </c>
      <c r="AJ313" s="12">
        <v>6</v>
      </c>
      <c r="AK313" s="13">
        <f t="shared" si="302"/>
        <v>7.7504838911366999E-3</v>
      </c>
      <c r="AL313" s="22">
        <f t="shared" si="354"/>
        <v>7.7504838911367002E-2</v>
      </c>
      <c r="AM313" s="7">
        <f t="shared" si="358"/>
        <v>0</v>
      </c>
      <c r="AN313" s="11">
        <f t="shared" si="355"/>
        <v>0</v>
      </c>
      <c r="AO313" s="7">
        <f t="shared" si="356"/>
        <v>1</v>
      </c>
      <c r="AP313" s="7">
        <f t="shared" si="357"/>
        <v>1</v>
      </c>
      <c r="AQ313" s="8">
        <v>1</v>
      </c>
      <c r="AR313" s="12" t="s">
        <v>183</v>
      </c>
      <c r="AS313" s="12">
        <f t="shared" si="304"/>
        <v>0</v>
      </c>
      <c r="AT313" s="12">
        <f t="shared" si="305"/>
        <v>0</v>
      </c>
      <c r="AU313" s="12">
        <f t="shared" si="306"/>
        <v>6</v>
      </c>
      <c r="AV313" s="12">
        <f t="shared" si="307"/>
        <v>6</v>
      </c>
      <c r="AW313" s="12">
        <v>2</v>
      </c>
      <c r="AX313" s="15">
        <f t="shared" si="308"/>
        <v>7.0129278325854281E-3</v>
      </c>
      <c r="AY313" s="22">
        <f t="shared" si="352"/>
        <v>0.17532319581463571</v>
      </c>
      <c r="AZ313" s="1">
        <f t="shared" si="318"/>
        <v>0</v>
      </c>
    </row>
    <row r="314" spans="1:52" ht="409.6" thickTop="1" thickBot="1" x14ac:dyDescent="0.35">
      <c r="A314" s="103"/>
      <c r="B314" s="17"/>
      <c r="C314" s="25"/>
      <c r="D314" s="5"/>
      <c r="E314" s="6">
        <v>9</v>
      </c>
      <c r="F314" s="26" t="s">
        <v>6</v>
      </c>
      <c r="G314" s="26" t="s">
        <v>351</v>
      </c>
      <c r="H314" s="88"/>
      <c r="I314" s="27"/>
      <c r="J314" s="27" t="s">
        <v>1118</v>
      </c>
      <c r="K314" s="27" t="s">
        <v>1079</v>
      </c>
      <c r="L314" s="26" t="s">
        <v>1352</v>
      </c>
      <c r="M314" s="26"/>
      <c r="N314" s="5"/>
      <c r="O314" s="5"/>
      <c r="P314" s="5"/>
      <c r="Q314" s="5"/>
      <c r="R314" s="26" t="s">
        <v>32</v>
      </c>
      <c r="S314" s="118">
        <v>10</v>
      </c>
      <c r="T314" s="117">
        <v>25</v>
      </c>
      <c r="U314" s="116" t="str">
        <f t="shared" si="316"/>
        <v>0</v>
      </c>
      <c r="V314" s="116">
        <f t="shared" si="317"/>
        <v>0</v>
      </c>
      <c r="W314" s="19" t="s">
        <v>130</v>
      </c>
      <c r="X314" s="10"/>
      <c r="Y314" s="26" t="s">
        <v>1077</v>
      </c>
      <c r="Z314" s="26" t="s">
        <v>300</v>
      </c>
      <c r="AA314" s="26" t="s">
        <v>195</v>
      </c>
      <c r="AB314" s="11">
        <v>0</v>
      </c>
      <c r="AC314" s="11">
        <v>0</v>
      </c>
      <c r="AD314" s="8">
        <v>1</v>
      </c>
      <c r="AE314" s="8">
        <v>1</v>
      </c>
      <c r="AF314" s="12" t="s">
        <v>174</v>
      </c>
      <c r="AG314" s="12">
        <v>0</v>
      </c>
      <c r="AH314" s="12">
        <v>0</v>
      </c>
      <c r="AI314" s="12">
        <v>5</v>
      </c>
      <c r="AJ314" s="12">
        <v>6</v>
      </c>
      <c r="AK314" s="13">
        <f t="shared" si="302"/>
        <v>1.5607557919982834E-2</v>
      </c>
      <c r="AL314" s="22">
        <f t="shared" si="354"/>
        <v>0.15607557919982834</v>
      </c>
      <c r="AM314" s="7">
        <f t="shared" si="358"/>
        <v>0</v>
      </c>
      <c r="AN314" s="11">
        <f t="shared" si="355"/>
        <v>0</v>
      </c>
      <c r="AO314" s="7">
        <f t="shared" si="356"/>
        <v>1</v>
      </c>
      <c r="AP314" s="7">
        <f t="shared" si="357"/>
        <v>1</v>
      </c>
      <c r="AQ314" s="8">
        <v>1</v>
      </c>
      <c r="AR314" s="12" t="s">
        <v>183</v>
      </c>
      <c r="AS314" s="12">
        <f t="shared" si="304"/>
        <v>0</v>
      </c>
      <c r="AT314" s="12">
        <f t="shared" si="305"/>
        <v>0</v>
      </c>
      <c r="AU314" s="12">
        <f t="shared" si="306"/>
        <v>5</v>
      </c>
      <c r="AV314" s="12">
        <f t="shared" si="307"/>
        <v>6</v>
      </c>
      <c r="AW314" s="12">
        <v>2</v>
      </c>
      <c r="AX314" s="15">
        <f t="shared" si="308"/>
        <v>1.4122302410163958E-2</v>
      </c>
      <c r="AY314" s="22">
        <f t="shared" si="352"/>
        <v>0.35305756025409896</v>
      </c>
      <c r="AZ314" s="1">
        <f t="shared" si="318"/>
        <v>0</v>
      </c>
    </row>
    <row r="315" spans="1:52" ht="381" thickTop="1" thickBot="1" x14ac:dyDescent="0.35">
      <c r="A315" s="103"/>
      <c r="B315" s="17"/>
      <c r="C315" s="25"/>
      <c r="D315" s="5"/>
      <c r="E315" s="6">
        <v>9</v>
      </c>
      <c r="F315" s="26" t="s">
        <v>6</v>
      </c>
      <c r="G315" s="26" t="s">
        <v>350</v>
      </c>
      <c r="H315" s="88"/>
      <c r="I315" s="27"/>
      <c r="J315" s="27" t="s">
        <v>1118</v>
      </c>
      <c r="K315" s="27" t="s">
        <v>1080</v>
      </c>
      <c r="L315" s="5" t="s">
        <v>349</v>
      </c>
      <c r="M315" s="5"/>
      <c r="N315" s="5"/>
      <c r="O315" s="5"/>
      <c r="P315" s="5"/>
      <c r="Q315" s="5"/>
      <c r="R315" s="26" t="s">
        <v>32</v>
      </c>
      <c r="S315" s="118">
        <v>10</v>
      </c>
      <c r="T315" s="117">
        <v>25</v>
      </c>
      <c r="U315" s="116" t="str">
        <f t="shared" si="316"/>
        <v>0</v>
      </c>
      <c r="V315" s="116">
        <f t="shared" si="317"/>
        <v>0</v>
      </c>
      <c r="W315" s="19" t="s">
        <v>130</v>
      </c>
      <c r="X315" s="10"/>
      <c r="Y315" s="26" t="s">
        <v>1078</v>
      </c>
      <c r="Z315" s="26" t="s">
        <v>300</v>
      </c>
      <c r="AA315" s="26" t="s">
        <v>131</v>
      </c>
      <c r="AB315" s="11">
        <v>0</v>
      </c>
      <c r="AC315" s="11">
        <v>0</v>
      </c>
      <c r="AD315" s="25">
        <v>1</v>
      </c>
      <c r="AE315" s="25">
        <v>1</v>
      </c>
      <c r="AF315" s="12" t="s">
        <v>174</v>
      </c>
      <c r="AG315" s="12">
        <v>0</v>
      </c>
      <c r="AH315" s="12">
        <v>0</v>
      </c>
      <c r="AI315" s="12">
        <v>5</v>
      </c>
      <c r="AJ315" s="12">
        <v>6</v>
      </c>
      <c r="AK315" s="13">
        <f t="shared" si="302"/>
        <v>1.5607557919982834E-2</v>
      </c>
      <c r="AL315" s="22">
        <f t="shared" si="354"/>
        <v>0.15607557919982834</v>
      </c>
      <c r="AM315" s="7">
        <f t="shared" si="358"/>
        <v>0</v>
      </c>
      <c r="AN315" s="11">
        <f t="shared" si="355"/>
        <v>0</v>
      </c>
      <c r="AO315" s="7">
        <f t="shared" si="356"/>
        <v>1</v>
      </c>
      <c r="AP315" s="7">
        <f t="shared" si="357"/>
        <v>1</v>
      </c>
      <c r="AQ315" s="25">
        <v>1</v>
      </c>
      <c r="AR315" s="12" t="s">
        <v>183</v>
      </c>
      <c r="AS315" s="12">
        <f t="shared" si="304"/>
        <v>0</v>
      </c>
      <c r="AT315" s="12">
        <f t="shared" si="305"/>
        <v>0</v>
      </c>
      <c r="AU315" s="12">
        <f t="shared" si="306"/>
        <v>5</v>
      </c>
      <c r="AV315" s="12">
        <f t="shared" si="307"/>
        <v>6</v>
      </c>
      <c r="AW315" s="12">
        <v>2</v>
      </c>
      <c r="AX315" s="15">
        <f t="shared" si="308"/>
        <v>1.4122302410163958E-2</v>
      </c>
      <c r="AY315" s="22">
        <f t="shared" si="352"/>
        <v>0.35305756025409896</v>
      </c>
      <c r="AZ315" s="1">
        <f t="shared" si="318"/>
        <v>0</v>
      </c>
    </row>
    <row r="316" spans="1:52" ht="377.25" customHeight="1" thickTop="1" thickBot="1" x14ac:dyDescent="0.35">
      <c r="A316" s="103"/>
      <c r="B316" s="17"/>
      <c r="C316" s="25"/>
      <c r="D316" s="5" t="s">
        <v>3</v>
      </c>
      <c r="E316" s="6">
        <v>9</v>
      </c>
      <c r="F316" s="26" t="s">
        <v>6</v>
      </c>
      <c r="G316" s="27" t="s">
        <v>367</v>
      </c>
      <c r="H316" s="88"/>
      <c r="I316" s="27"/>
      <c r="J316" s="27" t="s">
        <v>1119</v>
      </c>
      <c r="K316" s="27" t="s">
        <v>408</v>
      </c>
      <c r="L316" s="5" t="s">
        <v>349</v>
      </c>
      <c r="M316" s="5"/>
      <c r="N316" s="5"/>
      <c r="O316" s="5"/>
      <c r="P316" s="5"/>
      <c r="Q316" s="5"/>
      <c r="R316" s="26" t="s">
        <v>1324</v>
      </c>
      <c r="S316" s="118">
        <v>10</v>
      </c>
      <c r="T316" s="117">
        <v>25</v>
      </c>
      <c r="U316" s="116" t="str">
        <f t="shared" si="316"/>
        <v>0</v>
      </c>
      <c r="V316" s="116">
        <f t="shared" si="317"/>
        <v>0</v>
      </c>
      <c r="W316" s="19" t="s">
        <v>136</v>
      </c>
      <c r="X316" s="10"/>
      <c r="Y316" s="26" t="s">
        <v>369</v>
      </c>
      <c r="Z316" s="26" t="s">
        <v>368</v>
      </c>
      <c r="AA316" s="26" t="s">
        <v>137</v>
      </c>
      <c r="AB316" s="11">
        <v>0</v>
      </c>
      <c r="AC316" s="11">
        <v>0</v>
      </c>
      <c r="AD316" s="25">
        <v>1</v>
      </c>
      <c r="AE316" s="25">
        <v>1</v>
      </c>
      <c r="AF316" s="12" t="s">
        <v>174</v>
      </c>
      <c r="AG316" s="12">
        <v>0</v>
      </c>
      <c r="AH316" s="12">
        <v>0</v>
      </c>
      <c r="AI316" s="12">
        <v>6</v>
      </c>
      <c r="AJ316" s="12">
        <v>3</v>
      </c>
      <c r="AK316" s="13">
        <f t="shared" si="302"/>
        <v>1.0780676072743094E-2</v>
      </c>
      <c r="AL316" s="22">
        <f t="shared" si="354"/>
        <v>0.10780676072743094</v>
      </c>
      <c r="AM316" s="7">
        <f t="shared" si="358"/>
        <v>0</v>
      </c>
      <c r="AN316" s="11">
        <f t="shared" si="355"/>
        <v>0</v>
      </c>
      <c r="AO316" s="7">
        <f t="shared" si="356"/>
        <v>1</v>
      </c>
      <c r="AP316" s="7">
        <f t="shared" si="357"/>
        <v>1</v>
      </c>
      <c r="AQ316" s="25">
        <v>1</v>
      </c>
      <c r="AR316" s="12" t="s">
        <v>183</v>
      </c>
      <c r="AS316" s="12">
        <f t="shared" si="304"/>
        <v>0</v>
      </c>
      <c r="AT316" s="12">
        <f t="shared" si="305"/>
        <v>0</v>
      </c>
      <c r="AU316" s="12">
        <f t="shared" si="306"/>
        <v>6</v>
      </c>
      <c r="AV316" s="12">
        <f t="shared" si="307"/>
        <v>3</v>
      </c>
      <c r="AW316" s="12">
        <v>3</v>
      </c>
      <c r="AX316" s="15">
        <f t="shared" si="308"/>
        <v>9.2790138870647489E-3</v>
      </c>
      <c r="AY316" s="22">
        <f t="shared" si="352"/>
        <v>0.23197534717661872</v>
      </c>
      <c r="AZ316" s="1">
        <f t="shared" si="318"/>
        <v>0</v>
      </c>
    </row>
    <row r="317" spans="1:52" ht="288.75" customHeight="1" thickTop="1" thickBot="1" x14ac:dyDescent="0.35">
      <c r="A317" s="103"/>
      <c r="B317" s="39"/>
      <c r="C317" s="38"/>
      <c r="D317" s="5" t="s">
        <v>3</v>
      </c>
      <c r="E317" s="6">
        <v>9</v>
      </c>
      <c r="F317" s="26" t="s">
        <v>6</v>
      </c>
      <c r="G317" s="27" t="s">
        <v>365</v>
      </c>
      <c r="H317" s="88"/>
      <c r="I317" s="27"/>
      <c r="J317" s="27" t="s">
        <v>1119</v>
      </c>
      <c r="K317" s="27" t="s">
        <v>370</v>
      </c>
      <c r="L317" s="5" t="s">
        <v>349</v>
      </c>
      <c r="M317" s="5"/>
      <c r="N317" s="5"/>
      <c r="O317" s="5"/>
      <c r="P317" s="5"/>
      <c r="Q317" s="5"/>
      <c r="R317" s="26" t="s">
        <v>366</v>
      </c>
      <c r="S317" s="118">
        <v>10</v>
      </c>
      <c r="T317" s="117">
        <v>7</v>
      </c>
      <c r="U317" s="116" t="str">
        <f t="shared" si="316"/>
        <v>0</v>
      </c>
      <c r="V317" s="116">
        <f t="shared" si="317"/>
        <v>0</v>
      </c>
      <c r="W317" s="19"/>
      <c r="X317" s="10"/>
      <c r="Y317" s="26" t="s">
        <v>378</v>
      </c>
      <c r="Z317" s="26" t="s">
        <v>373</v>
      </c>
      <c r="AA317" s="26" t="s">
        <v>414</v>
      </c>
      <c r="AB317" s="11">
        <v>0</v>
      </c>
      <c r="AC317" s="11">
        <v>0</v>
      </c>
      <c r="AD317" s="38">
        <v>1</v>
      </c>
      <c r="AE317" s="38">
        <v>1</v>
      </c>
      <c r="AF317" s="12" t="s">
        <v>174</v>
      </c>
      <c r="AG317" s="12">
        <v>0</v>
      </c>
      <c r="AH317" s="12">
        <v>0</v>
      </c>
      <c r="AI317" s="12">
        <v>4</v>
      </c>
      <c r="AJ317" s="12">
        <v>3</v>
      </c>
      <c r="AK317" s="13">
        <f t="shared" si="302"/>
        <v>4.3717797252750941E-2</v>
      </c>
      <c r="AL317" s="22">
        <f t="shared" si="354"/>
        <v>0.4371779725275094</v>
      </c>
      <c r="AM317" s="7">
        <f t="shared" ref="AM317:AP323" si="359">+AB317</f>
        <v>0</v>
      </c>
      <c r="AN317" s="11">
        <f t="shared" si="359"/>
        <v>0</v>
      </c>
      <c r="AO317" s="7">
        <f t="shared" si="359"/>
        <v>1</v>
      </c>
      <c r="AP317" s="7">
        <f t="shared" si="359"/>
        <v>1</v>
      </c>
      <c r="AQ317" s="38">
        <v>1</v>
      </c>
      <c r="AR317" s="12" t="s">
        <v>183</v>
      </c>
      <c r="AS317" s="12">
        <f t="shared" si="304"/>
        <v>0</v>
      </c>
      <c r="AT317" s="12">
        <f t="shared" si="305"/>
        <v>0</v>
      </c>
      <c r="AU317" s="12">
        <f t="shared" si="306"/>
        <v>4</v>
      </c>
      <c r="AV317" s="12">
        <f t="shared" si="307"/>
        <v>3</v>
      </c>
      <c r="AW317" s="12">
        <v>1</v>
      </c>
      <c r="AX317" s="15">
        <f t="shared" si="308"/>
        <v>4.1585655121173168E-2</v>
      </c>
      <c r="AY317" s="22">
        <f t="shared" si="352"/>
        <v>0.29109958584821216</v>
      </c>
      <c r="AZ317" s="1">
        <f t="shared" si="318"/>
        <v>0</v>
      </c>
    </row>
    <row r="318" spans="1:52" ht="239.25" customHeight="1" thickTop="1" thickBot="1" x14ac:dyDescent="0.35">
      <c r="A318" s="103"/>
      <c r="B318" s="39"/>
      <c r="C318" s="38"/>
      <c r="D318" s="5" t="s">
        <v>3</v>
      </c>
      <c r="E318" s="6">
        <v>9</v>
      </c>
      <c r="F318" s="26" t="s">
        <v>6</v>
      </c>
      <c r="G318" s="27" t="s">
        <v>365</v>
      </c>
      <c r="H318" s="88"/>
      <c r="I318" s="27"/>
      <c r="J318" s="27" t="s">
        <v>1119</v>
      </c>
      <c r="K318" s="27" t="s">
        <v>1325</v>
      </c>
      <c r="L318" s="5" t="s">
        <v>349</v>
      </c>
      <c r="M318" s="5"/>
      <c r="N318" s="5"/>
      <c r="O318" s="5"/>
      <c r="P318" s="5"/>
      <c r="Q318" s="5"/>
      <c r="R318" s="26" t="s">
        <v>372</v>
      </c>
      <c r="S318" s="118">
        <v>10</v>
      </c>
      <c r="T318" s="117">
        <v>25</v>
      </c>
      <c r="U318" s="116" t="str">
        <f t="shared" si="316"/>
        <v>0</v>
      </c>
      <c r="V318" s="116">
        <f t="shared" si="317"/>
        <v>0</v>
      </c>
      <c r="W318" s="19"/>
      <c r="X318" s="10"/>
      <c r="Y318" s="26" t="s">
        <v>411</v>
      </c>
      <c r="Z318" s="26" t="s">
        <v>374</v>
      </c>
      <c r="AA318" s="26" t="s">
        <v>410</v>
      </c>
      <c r="AB318" s="11">
        <v>0</v>
      </c>
      <c r="AC318" s="11">
        <v>0</v>
      </c>
      <c r="AD318" s="38">
        <v>1</v>
      </c>
      <c r="AE318" s="38">
        <v>1</v>
      </c>
      <c r="AF318" s="12" t="s">
        <v>174</v>
      </c>
      <c r="AG318" s="12">
        <v>0</v>
      </c>
      <c r="AH318" s="12">
        <v>0</v>
      </c>
      <c r="AI318" s="12">
        <v>4</v>
      </c>
      <c r="AJ318" s="12">
        <v>3</v>
      </c>
      <c r="AK318" s="13">
        <f t="shared" si="302"/>
        <v>4.3717797252750941E-2</v>
      </c>
      <c r="AL318" s="22">
        <f t="shared" si="354"/>
        <v>0.4371779725275094</v>
      </c>
      <c r="AM318" s="7">
        <f t="shared" si="359"/>
        <v>0</v>
      </c>
      <c r="AN318" s="11">
        <f t="shared" si="359"/>
        <v>0</v>
      </c>
      <c r="AO318" s="7">
        <f t="shared" si="359"/>
        <v>1</v>
      </c>
      <c r="AP318" s="7">
        <f t="shared" si="359"/>
        <v>1</v>
      </c>
      <c r="AQ318" s="38">
        <v>1</v>
      </c>
      <c r="AR318" s="12" t="s">
        <v>183</v>
      </c>
      <c r="AS318" s="12">
        <f t="shared" si="304"/>
        <v>0</v>
      </c>
      <c r="AT318" s="12">
        <f t="shared" si="305"/>
        <v>0</v>
      </c>
      <c r="AU318" s="12">
        <f t="shared" si="306"/>
        <v>4</v>
      </c>
      <c r="AV318" s="12">
        <f t="shared" si="307"/>
        <v>3</v>
      </c>
      <c r="AW318" s="12">
        <v>1</v>
      </c>
      <c r="AX318" s="15">
        <f t="shared" si="308"/>
        <v>4.1585655121173168E-2</v>
      </c>
      <c r="AY318" s="22">
        <f t="shared" si="352"/>
        <v>1.0396413780293292</v>
      </c>
      <c r="AZ318" s="1">
        <f t="shared" si="318"/>
        <v>0</v>
      </c>
    </row>
    <row r="319" spans="1:52" ht="231.75" customHeight="1" thickTop="1" thickBot="1" x14ac:dyDescent="0.35">
      <c r="A319" s="103"/>
      <c r="B319" s="39"/>
      <c r="C319" s="38"/>
      <c r="D319" s="5" t="s">
        <v>3</v>
      </c>
      <c r="E319" s="6">
        <v>9</v>
      </c>
      <c r="F319" s="26" t="s">
        <v>6</v>
      </c>
      <c r="G319" s="27" t="s">
        <v>1326</v>
      </c>
      <c r="H319" s="88"/>
      <c r="I319" s="27"/>
      <c r="J319" s="27" t="s">
        <v>1119</v>
      </c>
      <c r="K319" s="27" t="s">
        <v>408</v>
      </c>
      <c r="L319" s="5" t="s">
        <v>349</v>
      </c>
      <c r="M319" s="5"/>
      <c r="N319" s="5"/>
      <c r="O319" s="5"/>
      <c r="P319" s="5"/>
      <c r="Q319" s="5"/>
      <c r="R319" s="26" t="s">
        <v>1327</v>
      </c>
      <c r="S319" s="118">
        <v>10</v>
      </c>
      <c r="T319" s="117">
        <v>25</v>
      </c>
      <c r="U319" s="116" t="str">
        <f t="shared" si="316"/>
        <v>0</v>
      </c>
      <c r="V319" s="116">
        <f t="shared" si="317"/>
        <v>0</v>
      </c>
      <c r="W319" s="19" t="s">
        <v>136</v>
      </c>
      <c r="X319" s="10"/>
      <c r="Y319" s="26" t="s">
        <v>1328</v>
      </c>
      <c r="Z319" s="26" t="s">
        <v>377</v>
      </c>
      <c r="AA319" s="26" t="s">
        <v>137</v>
      </c>
      <c r="AB319" s="11">
        <v>0</v>
      </c>
      <c r="AC319" s="11">
        <v>0</v>
      </c>
      <c r="AD319" s="38">
        <v>1</v>
      </c>
      <c r="AE319" s="38">
        <v>1</v>
      </c>
      <c r="AF319" s="12" t="s">
        <v>174</v>
      </c>
      <c r="AG319" s="12">
        <v>0</v>
      </c>
      <c r="AH319" s="12">
        <v>0</v>
      </c>
      <c r="AI319" s="12">
        <v>6</v>
      </c>
      <c r="AJ319" s="12">
        <v>3</v>
      </c>
      <c r="AK319" s="13">
        <f t="shared" si="302"/>
        <v>1.0780676072743094E-2</v>
      </c>
      <c r="AL319" s="22">
        <f t="shared" si="354"/>
        <v>0.10780676072743094</v>
      </c>
      <c r="AM319" s="7">
        <f t="shared" si="359"/>
        <v>0</v>
      </c>
      <c r="AN319" s="11">
        <f t="shared" si="359"/>
        <v>0</v>
      </c>
      <c r="AO319" s="7">
        <f t="shared" si="359"/>
        <v>1</v>
      </c>
      <c r="AP319" s="7">
        <f t="shared" si="359"/>
        <v>1</v>
      </c>
      <c r="AQ319" s="38">
        <v>1</v>
      </c>
      <c r="AR319" s="12" t="s">
        <v>183</v>
      </c>
      <c r="AS319" s="12">
        <f t="shared" si="304"/>
        <v>0</v>
      </c>
      <c r="AT319" s="12">
        <f t="shared" si="305"/>
        <v>0</v>
      </c>
      <c r="AU319" s="12">
        <f t="shared" si="306"/>
        <v>6</v>
      </c>
      <c r="AV319" s="12">
        <f t="shared" si="307"/>
        <v>3</v>
      </c>
      <c r="AW319" s="12">
        <v>3</v>
      </c>
      <c r="AX319" s="15">
        <f t="shared" si="308"/>
        <v>9.2790138870647489E-3</v>
      </c>
      <c r="AY319" s="22">
        <f t="shared" si="352"/>
        <v>0.23197534717661872</v>
      </c>
      <c r="AZ319" s="1">
        <f t="shared" si="318"/>
        <v>0</v>
      </c>
    </row>
    <row r="320" spans="1:52" ht="231.75" customHeight="1" thickTop="1" thickBot="1" x14ac:dyDescent="0.35">
      <c r="A320" s="103"/>
      <c r="B320" s="39"/>
      <c r="C320" s="38"/>
      <c r="D320" s="5" t="s">
        <v>3</v>
      </c>
      <c r="E320" s="6">
        <v>9</v>
      </c>
      <c r="F320" s="26"/>
      <c r="G320" s="27" t="s">
        <v>1326</v>
      </c>
      <c r="H320" s="88"/>
      <c r="I320" s="27"/>
      <c r="J320" s="27" t="s">
        <v>1119</v>
      </c>
      <c r="K320" s="27" t="s">
        <v>370</v>
      </c>
      <c r="L320" s="5" t="s">
        <v>349</v>
      </c>
      <c r="M320" s="5"/>
      <c r="N320" s="5"/>
      <c r="O320" s="5"/>
      <c r="P320" s="5"/>
      <c r="Q320" s="5"/>
      <c r="R320" s="26" t="s">
        <v>366</v>
      </c>
      <c r="S320" s="118">
        <v>10</v>
      </c>
      <c r="T320" s="117">
        <v>7</v>
      </c>
      <c r="U320" s="116" t="str">
        <f t="shared" si="316"/>
        <v>0</v>
      </c>
      <c r="V320" s="116">
        <f t="shared" si="317"/>
        <v>0</v>
      </c>
      <c r="W320" s="19"/>
      <c r="X320" s="10"/>
      <c r="Y320" s="26" t="s">
        <v>378</v>
      </c>
      <c r="Z320" s="26" t="s">
        <v>376</v>
      </c>
      <c r="AA320" s="26" t="s">
        <v>414</v>
      </c>
      <c r="AB320" s="11">
        <v>0</v>
      </c>
      <c r="AC320" s="11">
        <v>0</v>
      </c>
      <c r="AD320" s="38">
        <v>1</v>
      </c>
      <c r="AE320" s="38">
        <v>1</v>
      </c>
      <c r="AF320" s="12" t="s">
        <v>174</v>
      </c>
      <c r="AG320" s="12">
        <v>0</v>
      </c>
      <c r="AH320" s="12">
        <v>0</v>
      </c>
      <c r="AI320" s="12">
        <v>3</v>
      </c>
      <c r="AJ320" s="12">
        <v>3</v>
      </c>
      <c r="AK320" s="13">
        <f t="shared" si="302"/>
        <v>8.803683258237259E-2</v>
      </c>
      <c r="AL320" s="22">
        <f t="shared" si="354"/>
        <v>0.88036832582372593</v>
      </c>
      <c r="AM320" s="7">
        <f t="shared" si="359"/>
        <v>0</v>
      </c>
      <c r="AN320" s="11">
        <f t="shared" si="359"/>
        <v>0</v>
      </c>
      <c r="AO320" s="7">
        <f t="shared" si="359"/>
        <v>1</v>
      </c>
      <c r="AP320" s="7">
        <f t="shared" si="359"/>
        <v>1</v>
      </c>
      <c r="AQ320" s="38">
        <v>1</v>
      </c>
      <c r="AR320" s="12" t="s">
        <v>183</v>
      </c>
      <c r="AS320" s="12">
        <f t="shared" si="304"/>
        <v>0</v>
      </c>
      <c r="AT320" s="12">
        <f t="shared" si="305"/>
        <v>0</v>
      </c>
      <c r="AU320" s="12">
        <f t="shared" si="306"/>
        <v>3</v>
      </c>
      <c r="AV320" s="12">
        <f t="shared" si="307"/>
        <v>3</v>
      </c>
      <c r="AW320" s="12">
        <v>1</v>
      </c>
      <c r="AX320" s="15">
        <f t="shared" si="308"/>
        <v>8.3743225592195977E-2</v>
      </c>
      <c r="AY320" s="22">
        <f t="shared" si="352"/>
        <v>0.58620257914537188</v>
      </c>
      <c r="AZ320" s="1">
        <f t="shared" si="318"/>
        <v>0</v>
      </c>
    </row>
    <row r="321" spans="1:52" ht="231.75" customHeight="1" thickTop="1" thickBot="1" x14ac:dyDescent="0.35">
      <c r="A321" s="103"/>
      <c r="B321" s="39"/>
      <c r="C321" s="38"/>
      <c r="D321" s="5" t="s">
        <v>3</v>
      </c>
      <c r="E321" s="6">
        <v>9</v>
      </c>
      <c r="F321" s="26"/>
      <c r="G321" s="27" t="s">
        <v>1326</v>
      </c>
      <c r="H321" s="88"/>
      <c r="I321" s="27"/>
      <c r="J321" s="27" t="s">
        <v>1119</v>
      </c>
      <c r="K321" s="27" t="s">
        <v>1325</v>
      </c>
      <c r="L321" s="5" t="s">
        <v>349</v>
      </c>
      <c r="M321" s="5"/>
      <c r="N321" s="5"/>
      <c r="O321" s="5"/>
      <c r="P321" s="5"/>
      <c r="Q321" s="5"/>
      <c r="R321" s="26" t="s">
        <v>372</v>
      </c>
      <c r="S321" s="118">
        <v>10</v>
      </c>
      <c r="T321" s="117">
        <v>25</v>
      </c>
      <c r="U321" s="116" t="str">
        <f t="shared" si="316"/>
        <v>0</v>
      </c>
      <c r="V321" s="116">
        <f t="shared" si="317"/>
        <v>0</v>
      </c>
      <c r="W321" s="19"/>
      <c r="X321" s="10"/>
      <c r="Y321" s="26" t="s">
        <v>412</v>
      </c>
      <c r="Z321" s="26" t="s">
        <v>375</v>
      </c>
      <c r="AA321" s="26" t="s">
        <v>410</v>
      </c>
      <c r="AB321" s="11">
        <v>0</v>
      </c>
      <c r="AC321" s="11">
        <v>0</v>
      </c>
      <c r="AD321" s="38">
        <v>1</v>
      </c>
      <c r="AE321" s="38">
        <v>1</v>
      </c>
      <c r="AF321" s="12" t="s">
        <v>174</v>
      </c>
      <c r="AG321" s="12">
        <v>0</v>
      </c>
      <c r="AH321" s="12">
        <v>0</v>
      </c>
      <c r="AI321" s="12">
        <v>4</v>
      </c>
      <c r="AJ321" s="12">
        <v>3</v>
      </c>
      <c r="AK321" s="13">
        <f t="shared" si="302"/>
        <v>4.3717797252750941E-2</v>
      </c>
      <c r="AL321" s="22">
        <f t="shared" si="354"/>
        <v>0.4371779725275094</v>
      </c>
      <c r="AM321" s="7">
        <f t="shared" si="359"/>
        <v>0</v>
      </c>
      <c r="AN321" s="11">
        <f t="shared" si="359"/>
        <v>0</v>
      </c>
      <c r="AO321" s="7">
        <f t="shared" si="359"/>
        <v>1</v>
      </c>
      <c r="AP321" s="7">
        <f t="shared" si="359"/>
        <v>1</v>
      </c>
      <c r="AQ321" s="38">
        <v>1</v>
      </c>
      <c r="AR321" s="12" t="s">
        <v>183</v>
      </c>
      <c r="AS321" s="12">
        <f t="shared" si="304"/>
        <v>0</v>
      </c>
      <c r="AT321" s="12">
        <f t="shared" si="305"/>
        <v>0</v>
      </c>
      <c r="AU321" s="12">
        <f t="shared" si="306"/>
        <v>4</v>
      </c>
      <c r="AV321" s="12">
        <f t="shared" si="307"/>
        <v>3</v>
      </c>
      <c r="AW321" s="12">
        <v>1</v>
      </c>
      <c r="AX321" s="15">
        <f t="shared" si="308"/>
        <v>4.1585655121173168E-2</v>
      </c>
      <c r="AY321" s="22">
        <f t="shared" si="352"/>
        <v>1.0396413780293292</v>
      </c>
      <c r="AZ321" s="1">
        <f t="shared" si="318"/>
        <v>0</v>
      </c>
    </row>
    <row r="322" spans="1:52" ht="301.5" customHeight="1" thickTop="1" thickBot="1" x14ac:dyDescent="0.35">
      <c r="A322" s="103"/>
      <c r="B322" s="17"/>
      <c r="C322" s="25"/>
      <c r="D322" s="5" t="s">
        <v>3</v>
      </c>
      <c r="E322" s="6">
        <v>9</v>
      </c>
      <c r="F322" s="26" t="s">
        <v>6</v>
      </c>
      <c r="G322" s="27" t="s">
        <v>407</v>
      </c>
      <c r="H322" s="88"/>
      <c r="I322" s="27"/>
      <c r="J322" s="27" t="s">
        <v>1120</v>
      </c>
      <c r="K322" s="27" t="s">
        <v>408</v>
      </c>
      <c r="L322" s="5" t="s">
        <v>349</v>
      </c>
      <c r="M322" s="5"/>
      <c r="N322" s="5"/>
      <c r="O322" s="5"/>
      <c r="P322" s="5"/>
      <c r="Q322" s="5"/>
      <c r="R322" s="26" t="s">
        <v>1329</v>
      </c>
      <c r="S322" s="118">
        <v>10</v>
      </c>
      <c r="T322" s="117">
        <v>25</v>
      </c>
      <c r="U322" s="116" t="str">
        <f t="shared" si="316"/>
        <v>0</v>
      </c>
      <c r="V322" s="116">
        <f t="shared" si="317"/>
        <v>0</v>
      </c>
      <c r="W322" s="19" t="s">
        <v>136</v>
      </c>
      <c r="X322" s="10"/>
      <c r="Y322" s="26" t="s">
        <v>409</v>
      </c>
      <c r="Z322" s="26" t="s">
        <v>1330</v>
      </c>
      <c r="AA322" s="26" t="s">
        <v>413</v>
      </c>
      <c r="AB322" s="11">
        <v>0</v>
      </c>
      <c r="AC322" s="11">
        <v>0</v>
      </c>
      <c r="AD322" s="38">
        <v>1</v>
      </c>
      <c r="AE322" s="38">
        <v>1</v>
      </c>
      <c r="AF322" s="12" t="s">
        <v>174</v>
      </c>
      <c r="AG322" s="12">
        <v>0</v>
      </c>
      <c r="AH322" s="12">
        <v>0</v>
      </c>
      <c r="AI322" s="12">
        <v>6</v>
      </c>
      <c r="AJ322" s="12">
        <v>5</v>
      </c>
      <c r="AK322" s="13">
        <f t="shared" si="302"/>
        <v>8.651695203120641E-3</v>
      </c>
      <c r="AL322" s="22">
        <f t="shared" si="354"/>
        <v>8.6516952031206407E-2</v>
      </c>
      <c r="AM322" s="7">
        <f t="shared" si="359"/>
        <v>0</v>
      </c>
      <c r="AN322" s="11">
        <f t="shared" si="359"/>
        <v>0</v>
      </c>
      <c r="AO322" s="7">
        <f t="shared" si="359"/>
        <v>1</v>
      </c>
      <c r="AP322" s="7">
        <f t="shared" si="359"/>
        <v>1</v>
      </c>
      <c r="AQ322" s="38">
        <v>1</v>
      </c>
      <c r="AR322" s="12" t="s">
        <v>183</v>
      </c>
      <c r="AS322" s="12">
        <f t="shared" si="304"/>
        <v>0</v>
      </c>
      <c r="AT322" s="12">
        <f t="shared" si="305"/>
        <v>0</v>
      </c>
      <c r="AU322" s="12">
        <f t="shared" si="306"/>
        <v>6</v>
      </c>
      <c r="AV322" s="12">
        <f t="shared" si="307"/>
        <v>5</v>
      </c>
      <c r="AW322" s="12">
        <v>2</v>
      </c>
      <c r="AX322" s="15">
        <f t="shared" si="308"/>
        <v>7.8283775492257769E-3</v>
      </c>
      <c r="AY322" s="22">
        <f t="shared" si="352"/>
        <v>0.19570943873064442</v>
      </c>
      <c r="AZ322" s="1">
        <f t="shared" si="318"/>
        <v>0</v>
      </c>
    </row>
    <row r="323" spans="1:52" ht="285" customHeight="1" thickTop="1" thickBot="1" x14ac:dyDescent="0.35">
      <c r="A323" s="103"/>
      <c r="B323" s="39"/>
      <c r="C323" s="38"/>
      <c r="D323" s="5" t="s">
        <v>3</v>
      </c>
      <c r="E323" s="6">
        <v>9</v>
      </c>
      <c r="F323" s="26" t="s">
        <v>6</v>
      </c>
      <c r="G323" s="27" t="s">
        <v>407</v>
      </c>
      <c r="H323" s="88"/>
      <c r="I323" s="27"/>
      <c r="J323" s="27" t="s">
        <v>1120</v>
      </c>
      <c r="K323" s="27" t="s">
        <v>1325</v>
      </c>
      <c r="L323" s="5" t="s">
        <v>349</v>
      </c>
      <c r="M323" s="5"/>
      <c r="N323" s="5"/>
      <c r="O323" s="5"/>
      <c r="P323" s="5"/>
      <c r="Q323" s="5"/>
      <c r="R323" s="26" t="s">
        <v>372</v>
      </c>
      <c r="S323" s="118">
        <v>10</v>
      </c>
      <c r="T323" s="117">
        <v>25</v>
      </c>
      <c r="U323" s="116" t="str">
        <f t="shared" si="316"/>
        <v>0</v>
      </c>
      <c r="V323" s="116">
        <f t="shared" si="317"/>
        <v>0</v>
      </c>
      <c r="W323" s="19"/>
      <c r="X323" s="10"/>
      <c r="Y323" s="26" t="s">
        <v>1331</v>
      </c>
      <c r="Z323" s="26" t="s">
        <v>1332</v>
      </c>
      <c r="AA323" s="26" t="s">
        <v>410</v>
      </c>
      <c r="AB323" s="11">
        <v>0</v>
      </c>
      <c r="AC323" s="11">
        <v>0</v>
      </c>
      <c r="AD323" s="38">
        <v>1</v>
      </c>
      <c r="AE323" s="38">
        <v>1</v>
      </c>
      <c r="AF323" s="12" t="s">
        <v>174</v>
      </c>
      <c r="AG323" s="12">
        <v>0</v>
      </c>
      <c r="AH323" s="12">
        <v>0</v>
      </c>
      <c r="AI323" s="12">
        <v>4</v>
      </c>
      <c r="AJ323" s="12">
        <v>3</v>
      </c>
      <c r="AK323" s="13">
        <f t="shared" si="302"/>
        <v>4.3717797252750941E-2</v>
      </c>
      <c r="AL323" s="22">
        <f t="shared" si="354"/>
        <v>0.4371779725275094</v>
      </c>
      <c r="AM323" s="7">
        <f t="shared" si="359"/>
        <v>0</v>
      </c>
      <c r="AN323" s="11">
        <f t="shared" si="359"/>
        <v>0</v>
      </c>
      <c r="AO323" s="7">
        <f t="shared" si="359"/>
        <v>1</v>
      </c>
      <c r="AP323" s="7">
        <f t="shared" si="359"/>
        <v>1</v>
      </c>
      <c r="AQ323" s="38">
        <v>1</v>
      </c>
      <c r="AR323" s="12" t="s">
        <v>183</v>
      </c>
      <c r="AS323" s="12">
        <f t="shared" si="304"/>
        <v>0</v>
      </c>
      <c r="AT323" s="12">
        <f t="shared" si="305"/>
        <v>0</v>
      </c>
      <c r="AU323" s="12">
        <f t="shared" si="306"/>
        <v>4</v>
      </c>
      <c r="AV323" s="12">
        <f t="shared" si="307"/>
        <v>3</v>
      </c>
      <c r="AW323" s="12">
        <v>1</v>
      </c>
      <c r="AX323" s="15">
        <f t="shared" si="308"/>
        <v>4.1585655121173168E-2</v>
      </c>
      <c r="AY323" s="22">
        <f t="shared" si="352"/>
        <v>1.0396413780293292</v>
      </c>
      <c r="AZ323" s="1">
        <f t="shared" si="318"/>
        <v>0</v>
      </c>
    </row>
    <row r="324" spans="1:52" ht="409.6" thickTop="1" thickBot="1" x14ac:dyDescent="0.35">
      <c r="A324" s="103"/>
      <c r="B324" s="17"/>
      <c r="C324" s="25"/>
      <c r="D324" s="5" t="s">
        <v>3</v>
      </c>
      <c r="E324" s="17">
        <v>10</v>
      </c>
      <c r="F324" s="26" t="s">
        <v>7</v>
      </c>
      <c r="G324" s="27" t="s">
        <v>415</v>
      </c>
      <c r="H324" s="88"/>
      <c r="I324" s="27"/>
      <c r="J324" s="27" t="s">
        <v>1121</v>
      </c>
      <c r="K324" s="27" t="s">
        <v>245</v>
      </c>
      <c r="L324" s="27" t="s">
        <v>33</v>
      </c>
      <c r="M324" s="27"/>
      <c r="N324" s="27"/>
      <c r="O324" s="27"/>
      <c r="P324" s="27"/>
      <c r="Q324" s="27"/>
      <c r="R324" s="26" t="s">
        <v>209</v>
      </c>
      <c r="S324" s="118">
        <v>10</v>
      </c>
      <c r="T324" s="117">
        <v>25</v>
      </c>
      <c r="U324" s="116" t="str">
        <f t="shared" si="316"/>
        <v>0</v>
      </c>
      <c r="V324" s="116">
        <f t="shared" si="317"/>
        <v>0</v>
      </c>
      <c r="W324" s="26" t="s">
        <v>200</v>
      </c>
      <c r="X324" s="10"/>
      <c r="Y324" s="26" t="s">
        <v>202</v>
      </c>
      <c r="Z324" s="26" t="s">
        <v>201</v>
      </c>
      <c r="AA324" s="26" t="s">
        <v>204</v>
      </c>
      <c r="AB324" s="11">
        <v>1</v>
      </c>
      <c r="AC324" s="11">
        <v>0</v>
      </c>
      <c r="AD324" s="25">
        <v>1</v>
      </c>
      <c r="AE324" s="25">
        <v>1</v>
      </c>
      <c r="AF324" s="12" t="s">
        <v>173</v>
      </c>
      <c r="AG324" s="12">
        <v>2</v>
      </c>
      <c r="AH324" s="12">
        <v>0</v>
      </c>
      <c r="AI324" s="12">
        <v>3</v>
      </c>
      <c r="AJ324" s="12">
        <v>4</v>
      </c>
      <c r="AK324" s="13">
        <f t="shared" si="302"/>
        <v>2.638842494547182E-4</v>
      </c>
      <c r="AL324" s="22">
        <f t="shared" si="354"/>
        <v>2.638842494547182E-3</v>
      </c>
      <c r="AM324" s="7">
        <f t="shared" si="358"/>
        <v>1</v>
      </c>
      <c r="AN324" s="11">
        <f t="shared" si="355"/>
        <v>0</v>
      </c>
      <c r="AO324" s="7">
        <f t="shared" si="356"/>
        <v>1</v>
      </c>
      <c r="AP324" s="7">
        <f t="shared" si="357"/>
        <v>1</v>
      </c>
      <c r="AQ324" s="25">
        <v>1</v>
      </c>
      <c r="AR324" s="12" t="s">
        <v>180</v>
      </c>
      <c r="AS324" s="12">
        <f t="shared" si="304"/>
        <v>2</v>
      </c>
      <c r="AT324" s="12">
        <f t="shared" si="305"/>
        <v>0</v>
      </c>
      <c r="AU324" s="12">
        <f t="shared" si="306"/>
        <v>3</v>
      </c>
      <c r="AV324" s="12">
        <f t="shared" si="307"/>
        <v>4</v>
      </c>
      <c r="AW324" s="12">
        <v>5</v>
      </c>
      <c r="AX324" s="15">
        <f t="shared" si="308"/>
        <v>2.055132601155445E-4</v>
      </c>
      <c r="AY324" s="22">
        <f t="shared" ref="AY324:AY378" si="360">AX324*T324</f>
        <v>5.1378315028886125E-3</v>
      </c>
      <c r="AZ324" s="1">
        <f t="shared" si="318"/>
        <v>0</v>
      </c>
    </row>
    <row r="325" spans="1:52" ht="250.5" customHeight="1" thickTop="1" thickBot="1" x14ac:dyDescent="0.35">
      <c r="A325" s="103"/>
      <c r="B325" s="17"/>
      <c r="C325" s="25"/>
      <c r="D325" s="5" t="s">
        <v>3</v>
      </c>
      <c r="E325" s="17">
        <v>10</v>
      </c>
      <c r="F325" s="26" t="s">
        <v>7</v>
      </c>
      <c r="G325" s="27" t="s">
        <v>196</v>
      </c>
      <c r="H325" s="88"/>
      <c r="I325" s="27"/>
      <c r="J325" s="27" t="s">
        <v>1121</v>
      </c>
      <c r="K325" s="27" t="s">
        <v>245</v>
      </c>
      <c r="L325" s="27" t="s">
        <v>33</v>
      </c>
      <c r="M325" s="27"/>
      <c r="N325" s="27"/>
      <c r="O325" s="27"/>
      <c r="P325" s="27"/>
      <c r="Q325" s="27"/>
      <c r="R325" s="26" t="s">
        <v>197</v>
      </c>
      <c r="S325" s="118">
        <v>10</v>
      </c>
      <c r="T325" s="117">
        <v>25</v>
      </c>
      <c r="U325" s="116" t="str">
        <f t="shared" si="316"/>
        <v>0</v>
      </c>
      <c r="V325" s="116">
        <f t="shared" si="317"/>
        <v>0</v>
      </c>
      <c r="W325" s="26" t="s">
        <v>199</v>
      </c>
      <c r="X325" s="10"/>
      <c r="Y325" s="26" t="s">
        <v>207</v>
      </c>
      <c r="Z325" s="26" t="s">
        <v>205</v>
      </c>
      <c r="AA325" s="26" t="s">
        <v>206</v>
      </c>
      <c r="AB325" s="11">
        <v>1</v>
      </c>
      <c r="AC325" s="11">
        <v>0</v>
      </c>
      <c r="AD325" s="25">
        <v>1</v>
      </c>
      <c r="AE325" s="25">
        <v>1</v>
      </c>
      <c r="AF325" s="12" t="s">
        <v>173</v>
      </c>
      <c r="AG325" s="12">
        <v>1</v>
      </c>
      <c r="AH325" s="12">
        <v>0</v>
      </c>
      <c r="AI325" s="12">
        <v>3</v>
      </c>
      <c r="AJ325" s="12">
        <v>4</v>
      </c>
      <c r="AK325" s="13">
        <f t="shared" si="302"/>
        <v>4.5619733357350973E-3</v>
      </c>
      <c r="AL325" s="22">
        <f t="shared" si="354"/>
        <v>4.5619733357350971E-2</v>
      </c>
      <c r="AM325" s="7">
        <f t="shared" si="358"/>
        <v>1</v>
      </c>
      <c r="AN325" s="11">
        <f t="shared" si="355"/>
        <v>0</v>
      </c>
      <c r="AO325" s="7">
        <f t="shared" si="356"/>
        <v>1</v>
      </c>
      <c r="AP325" s="7">
        <f t="shared" si="357"/>
        <v>1</v>
      </c>
      <c r="AQ325" s="25">
        <v>1</v>
      </c>
      <c r="AR325" s="12" t="s">
        <v>180</v>
      </c>
      <c r="AS325" s="12">
        <f t="shared" si="304"/>
        <v>1</v>
      </c>
      <c r="AT325" s="12">
        <f t="shared" si="305"/>
        <v>0</v>
      </c>
      <c r="AU325" s="12">
        <f t="shared" si="306"/>
        <v>3</v>
      </c>
      <c r="AV325" s="12">
        <f t="shared" si="307"/>
        <v>4</v>
      </c>
      <c r="AW325" s="12">
        <v>1</v>
      </c>
      <c r="AX325" s="15">
        <f t="shared" si="308"/>
        <v>4.3394832707388991E-3</v>
      </c>
      <c r="AY325" s="22">
        <f t="shared" si="360"/>
        <v>0.10848708176847248</v>
      </c>
      <c r="AZ325" s="1">
        <f t="shared" si="318"/>
        <v>0</v>
      </c>
    </row>
    <row r="326" spans="1:52" ht="261.75" customHeight="1" thickTop="1" thickBot="1" x14ac:dyDescent="0.35">
      <c r="A326" s="103"/>
      <c r="B326" s="17"/>
      <c r="C326" s="25"/>
      <c r="D326" s="5" t="s">
        <v>3</v>
      </c>
      <c r="E326" s="17">
        <v>10</v>
      </c>
      <c r="F326" s="26" t="s">
        <v>7</v>
      </c>
      <c r="G326" s="27" t="s">
        <v>196</v>
      </c>
      <c r="H326" s="88"/>
      <c r="I326" s="27"/>
      <c r="J326" s="27" t="s">
        <v>1121</v>
      </c>
      <c r="K326" s="27" t="s">
        <v>245</v>
      </c>
      <c r="L326" s="27" t="s">
        <v>33</v>
      </c>
      <c r="M326" s="27"/>
      <c r="N326" s="27"/>
      <c r="O326" s="27"/>
      <c r="P326" s="27"/>
      <c r="Q326" s="27"/>
      <c r="R326" s="26" t="s">
        <v>198</v>
      </c>
      <c r="S326" s="118">
        <v>6</v>
      </c>
      <c r="T326" s="117">
        <v>7</v>
      </c>
      <c r="U326" s="116" t="str">
        <f t="shared" ref="U326:U389" si="361">+IF(O326=0,"0",IF(O326=1,"1",IF(O326=1,"3",IF(O326=2,"3",IF(O326=3,"3",IF(O326=4,"3",IF(O326&gt;4,"6")))))))</f>
        <v>0</v>
      </c>
      <c r="V326" s="116">
        <f t="shared" ref="V326:V389" si="362">+U326*T326*S326</f>
        <v>0</v>
      </c>
      <c r="W326" s="26" t="s">
        <v>199</v>
      </c>
      <c r="X326" s="10"/>
      <c r="Y326" s="26" t="s">
        <v>311</v>
      </c>
      <c r="Z326" s="26" t="s">
        <v>208</v>
      </c>
      <c r="AA326" s="26" t="s">
        <v>203</v>
      </c>
      <c r="AB326" s="11"/>
      <c r="AC326" s="11"/>
      <c r="AD326" s="25"/>
      <c r="AE326" s="25"/>
      <c r="AF326" s="12"/>
      <c r="AG326" s="12">
        <v>1</v>
      </c>
      <c r="AH326" s="12">
        <v>0</v>
      </c>
      <c r="AI326" s="12">
        <v>3</v>
      </c>
      <c r="AJ326" s="12">
        <v>2</v>
      </c>
      <c r="AK326" s="13">
        <f t="shared" si="302"/>
        <v>5.6845688192195985E-3</v>
      </c>
      <c r="AL326" s="22">
        <f t="shared" si="354"/>
        <v>3.4107412915317589E-2</v>
      </c>
      <c r="AM326" s="7">
        <v>1</v>
      </c>
      <c r="AN326" s="11">
        <v>0</v>
      </c>
      <c r="AO326" s="7">
        <v>1</v>
      </c>
      <c r="AP326" s="7">
        <v>1</v>
      </c>
      <c r="AQ326" s="25">
        <v>1</v>
      </c>
      <c r="AR326" s="12" t="s">
        <v>180</v>
      </c>
      <c r="AS326" s="12">
        <f t="shared" si="304"/>
        <v>1</v>
      </c>
      <c r="AT326" s="12">
        <f t="shared" si="305"/>
        <v>0</v>
      </c>
      <c r="AU326" s="12">
        <f t="shared" si="306"/>
        <v>3</v>
      </c>
      <c r="AV326" s="12">
        <f t="shared" si="307"/>
        <v>2</v>
      </c>
      <c r="AW326" s="12">
        <v>2</v>
      </c>
      <c r="AX326" s="15">
        <f t="shared" si="308"/>
        <v>5.1436105730303843E-3</v>
      </c>
      <c r="AY326" s="22">
        <f t="shared" si="360"/>
        <v>3.6005274011212687E-2</v>
      </c>
      <c r="AZ326" s="1">
        <f t="shared" ref="AZ326:AZ389" si="363">AY326*AL326*U326</f>
        <v>0</v>
      </c>
    </row>
    <row r="327" spans="1:52" ht="349.5" customHeight="1" thickTop="1" thickBot="1" x14ac:dyDescent="0.35">
      <c r="A327" s="103"/>
      <c r="B327" s="104">
        <v>11</v>
      </c>
      <c r="C327" s="111" t="s">
        <v>8</v>
      </c>
      <c r="D327" s="5" t="s">
        <v>3</v>
      </c>
      <c r="E327" s="17">
        <v>10</v>
      </c>
      <c r="F327" s="26" t="s">
        <v>7</v>
      </c>
      <c r="G327" s="27" t="s">
        <v>196</v>
      </c>
      <c r="H327" s="88"/>
      <c r="I327" s="7"/>
      <c r="J327" s="27" t="s">
        <v>1121</v>
      </c>
      <c r="K327" s="27" t="s">
        <v>245</v>
      </c>
      <c r="L327" s="27" t="s">
        <v>33</v>
      </c>
      <c r="M327" s="27"/>
      <c r="N327" s="27"/>
      <c r="O327" s="27"/>
      <c r="P327" s="27"/>
      <c r="Q327" s="27"/>
      <c r="R327" s="26" t="s">
        <v>138</v>
      </c>
      <c r="S327" s="118">
        <v>10</v>
      </c>
      <c r="T327" s="117">
        <v>25</v>
      </c>
      <c r="U327" s="116" t="str">
        <f t="shared" si="361"/>
        <v>0</v>
      </c>
      <c r="V327" s="116">
        <f t="shared" si="362"/>
        <v>0</v>
      </c>
      <c r="W327" s="7" t="s">
        <v>312</v>
      </c>
      <c r="X327" s="10"/>
      <c r="Y327" s="7" t="s">
        <v>211</v>
      </c>
      <c r="Z327" s="26" t="s">
        <v>210</v>
      </c>
      <c r="AA327" s="11"/>
      <c r="AB327" s="11">
        <v>1</v>
      </c>
      <c r="AC327" s="11">
        <v>0</v>
      </c>
      <c r="AD327" s="25">
        <v>1</v>
      </c>
      <c r="AE327" s="25">
        <v>1</v>
      </c>
      <c r="AF327" s="12" t="s">
        <v>173</v>
      </c>
      <c r="AG327" s="12">
        <v>4</v>
      </c>
      <c r="AH327" s="12">
        <v>0</v>
      </c>
      <c r="AI327" s="12">
        <v>6</v>
      </c>
      <c r="AJ327" s="12">
        <v>2</v>
      </c>
      <c r="AK327" s="13">
        <f t="shared" si="302"/>
        <v>1.3472906513584374E-7</v>
      </c>
      <c r="AL327" s="22">
        <f t="shared" si="354"/>
        <v>1.3472906513584375E-6</v>
      </c>
      <c r="AM327" s="7">
        <f>+AB327</f>
        <v>1</v>
      </c>
      <c r="AN327" s="11">
        <f>+AC327</f>
        <v>0</v>
      </c>
      <c r="AO327" s="7">
        <f>+AD327</f>
        <v>1</v>
      </c>
      <c r="AP327" s="7">
        <f>+AE327</f>
        <v>1</v>
      </c>
      <c r="AQ327" s="25">
        <v>0</v>
      </c>
      <c r="AR327" s="12" t="s">
        <v>191</v>
      </c>
      <c r="AS327" s="12">
        <f t="shared" si="304"/>
        <v>4</v>
      </c>
      <c r="AT327" s="12">
        <f t="shared" si="305"/>
        <v>0</v>
      </c>
      <c r="AU327" s="12">
        <f t="shared" si="306"/>
        <v>6</v>
      </c>
      <c r="AV327" s="12">
        <f t="shared" si="307"/>
        <v>2</v>
      </c>
      <c r="AW327" s="12">
        <v>0</v>
      </c>
      <c r="AX327" s="15">
        <f t="shared" si="308"/>
        <v>1.3472906513584374E-7</v>
      </c>
      <c r="AY327" s="22">
        <f t="shared" si="360"/>
        <v>3.3682266283960936E-6</v>
      </c>
      <c r="AZ327" s="1">
        <f t="shared" si="363"/>
        <v>0</v>
      </c>
    </row>
    <row r="328" spans="1:52" ht="234" customHeight="1" thickTop="1" thickBot="1" x14ac:dyDescent="0.35">
      <c r="A328" s="103"/>
      <c r="B328" s="104"/>
      <c r="C328" s="111"/>
      <c r="D328" s="5" t="s">
        <v>3</v>
      </c>
      <c r="E328" s="17">
        <v>10</v>
      </c>
      <c r="F328" s="26" t="s">
        <v>7</v>
      </c>
      <c r="G328" s="27" t="s">
        <v>313</v>
      </c>
      <c r="H328" s="88"/>
      <c r="I328" s="7"/>
      <c r="J328" s="68" t="s">
        <v>1122</v>
      </c>
      <c r="K328" s="7" t="s">
        <v>355</v>
      </c>
      <c r="L328" s="27" t="s">
        <v>33</v>
      </c>
      <c r="M328" s="27"/>
      <c r="N328" s="27"/>
      <c r="O328" s="27"/>
      <c r="P328" s="27"/>
      <c r="Q328" s="27"/>
      <c r="R328" s="26" t="s">
        <v>212</v>
      </c>
      <c r="S328" s="118">
        <v>10</v>
      </c>
      <c r="T328" s="117">
        <v>7</v>
      </c>
      <c r="U328" s="116" t="str">
        <f t="shared" si="361"/>
        <v>0</v>
      </c>
      <c r="V328" s="116">
        <f t="shared" si="362"/>
        <v>0</v>
      </c>
      <c r="W328" s="19"/>
      <c r="X328" s="10"/>
      <c r="Y328" s="7" t="s">
        <v>215</v>
      </c>
      <c r="Z328" s="26" t="s">
        <v>214</v>
      </c>
      <c r="AA328" s="7" t="s">
        <v>141</v>
      </c>
      <c r="AB328" s="11">
        <v>0</v>
      </c>
      <c r="AC328" s="11">
        <v>0</v>
      </c>
      <c r="AD328" s="25">
        <v>0</v>
      </c>
      <c r="AE328" s="25">
        <v>1</v>
      </c>
      <c r="AF328" s="12" t="s">
        <v>175</v>
      </c>
      <c r="AG328" s="12">
        <v>0</v>
      </c>
      <c r="AH328" s="12">
        <v>0</v>
      </c>
      <c r="AI328" s="12">
        <v>1</v>
      </c>
      <c r="AJ328" s="12">
        <v>2</v>
      </c>
      <c r="AK328" s="13">
        <f t="shared" si="302"/>
        <v>0.39851904108451414</v>
      </c>
      <c r="AL328" s="22">
        <f t="shared" si="354"/>
        <v>3.9851904108451413</v>
      </c>
      <c r="AM328" s="7">
        <f t="shared" ref="AM328:AM334" si="364">+AB328</f>
        <v>0</v>
      </c>
      <c r="AN328" s="11">
        <f t="shared" ref="AN328:AN334" si="365">+AC328</f>
        <v>0</v>
      </c>
      <c r="AO328" s="7">
        <v>1</v>
      </c>
      <c r="AP328" s="7">
        <f t="shared" ref="AP328:AP334" si="366">+AE328</f>
        <v>1</v>
      </c>
      <c r="AQ328" s="25">
        <v>1</v>
      </c>
      <c r="AR328" s="12" t="s">
        <v>183</v>
      </c>
      <c r="AS328" s="12">
        <f t="shared" si="304"/>
        <v>0</v>
      </c>
      <c r="AT328" s="12">
        <f t="shared" si="305"/>
        <v>0</v>
      </c>
      <c r="AU328" s="12">
        <f t="shared" si="306"/>
        <v>1</v>
      </c>
      <c r="AV328" s="12">
        <f t="shared" si="307"/>
        <v>2</v>
      </c>
      <c r="AW328" s="12">
        <v>3</v>
      </c>
      <c r="AX328" s="15">
        <f t="shared" si="308"/>
        <v>0.34300851741870664</v>
      </c>
      <c r="AY328" s="22">
        <f t="shared" si="360"/>
        <v>2.4010596219309464</v>
      </c>
      <c r="AZ328" s="1">
        <f t="shared" si="363"/>
        <v>0</v>
      </c>
    </row>
    <row r="329" spans="1:52" ht="240.75" customHeight="1" thickTop="1" thickBot="1" x14ac:dyDescent="0.35">
      <c r="A329" s="103"/>
      <c r="B329" s="104"/>
      <c r="C329" s="111"/>
      <c r="D329" s="5" t="s">
        <v>3</v>
      </c>
      <c r="E329" s="17">
        <v>10</v>
      </c>
      <c r="F329" s="26" t="s">
        <v>7</v>
      </c>
      <c r="G329" s="27" t="s">
        <v>313</v>
      </c>
      <c r="H329" s="88"/>
      <c r="I329" s="7"/>
      <c r="J329" s="68" t="s">
        <v>1122</v>
      </c>
      <c r="K329" s="7" t="s">
        <v>355</v>
      </c>
      <c r="L329" s="27" t="s">
        <v>33</v>
      </c>
      <c r="M329" s="27"/>
      <c r="N329" s="27"/>
      <c r="O329" s="27"/>
      <c r="P329" s="27"/>
      <c r="Q329" s="27"/>
      <c r="R329" s="26" t="s">
        <v>140</v>
      </c>
      <c r="S329" s="118">
        <v>10</v>
      </c>
      <c r="T329" s="117">
        <v>7</v>
      </c>
      <c r="U329" s="116" t="str">
        <f t="shared" si="361"/>
        <v>0</v>
      </c>
      <c r="V329" s="116">
        <f t="shared" si="362"/>
        <v>0</v>
      </c>
      <c r="W329" s="19"/>
      <c r="X329" s="10"/>
      <c r="Y329" s="7" t="s">
        <v>216</v>
      </c>
      <c r="Z329" s="26" t="s">
        <v>217</v>
      </c>
      <c r="AA329" s="7" t="s">
        <v>142</v>
      </c>
      <c r="AB329" s="11">
        <v>0</v>
      </c>
      <c r="AC329" s="11">
        <v>0</v>
      </c>
      <c r="AD329" s="25">
        <v>1</v>
      </c>
      <c r="AE329" s="25">
        <v>1</v>
      </c>
      <c r="AF329" s="12" t="s">
        <v>174</v>
      </c>
      <c r="AG329" s="12">
        <v>0</v>
      </c>
      <c r="AH329" s="12">
        <v>0</v>
      </c>
      <c r="AI329" s="12">
        <v>1</v>
      </c>
      <c r="AJ329" s="12">
        <v>2</v>
      </c>
      <c r="AK329" s="13">
        <f t="shared" si="302"/>
        <v>0.39851904108451414</v>
      </c>
      <c r="AL329" s="22">
        <f t="shared" si="354"/>
        <v>3.9851904108451413</v>
      </c>
      <c r="AM329" s="7">
        <f t="shared" si="364"/>
        <v>0</v>
      </c>
      <c r="AN329" s="11">
        <f t="shared" si="365"/>
        <v>0</v>
      </c>
      <c r="AO329" s="7">
        <f>+AD329</f>
        <v>1</v>
      </c>
      <c r="AP329" s="7">
        <f t="shared" si="366"/>
        <v>1</v>
      </c>
      <c r="AQ329" s="25">
        <v>1</v>
      </c>
      <c r="AR329" s="12" t="s">
        <v>183</v>
      </c>
      <c r="AS329" s="12">
        <f t="shared" si="304"/>
        <v>0</v>
      </c>
      <c r="AT329" s="12">
        <f t="shared" si="305"/>
        <v>0</v>
      </c>
      <c r="AU329" s="12">
        <f t="shared" si="306"/>
        <v>1</v>
      </c>
      <c r="AV329" s="12">
        <f t="shared" si="307"/>
        <v>2</v>
      </c>
      <c r="AW329" s="12">
        <v>1</v>
      </c>
      <c r="AX329" s="15">
        <f t="shared" si="308"/>
        <v>0.37908303810339877</v>
      </c>
      <c r="AY329" s="22">
        <f t="shared" si="360"/>
        <v>2.6535812667237915</v>
      </c>
      <c r="AZ329" s="1">
        <f t="shared" si="363"/>
        <v>0</v>
      </c>
    </row>
    <row r="330" spans="1:52" ht="218.25" customHeight="1" thickTop="1" thickBot="1" x14ac:dyDescent="0.35">
      <c r="A330" s="103"/>
      <c r="B330" s="104"/>
      <c r="C330" s="111"/>
      <c r="D330" s="5" t="s">
        <v>3</v>
      </c>
      <c r="E330" s="17">
        <v>10</v>
      </c>
      <c r="F330" s="26" t="s">
        <v>7</v>
      </c>
      <c r="G330" s="27" t="s">
        <v>313</v>
      </c>
      <c r="H330" s="88"/>
      <c r="I330" s="7"/>
      <c r="J330" s="68" t="s">
        <v>1122</v>
      </c>
      <c r="K330" s="7" t="s">
        <v>355</v>
      </c>
      <c r="L330" s="27" t="s">
        <v>33</v>
      </c>
      <c r="M330" s="27"/>
      <c r="N330" s="27"/>
      <c r="O330" s="27"/>
      <c r="P330" s="27"/>
      <c r="Q330" s="27"/>
      <c r="R330" s="26" t="s">
        <v>213</v>
      </c>
      <c r="S330" s="118">
        <v>10</v>
      </c>
      <c r="T330" s="117">
        <v>7</v>
      </c>
      <c r="U330" s="116" t="str">
        <f t="shared" si="361"/>
        <v>0</v>
      </c>
      <c r="V330" s="116">
        <f t="shared" si="362"/>
        <v>0</v>
      </c>
      <c r="W330" s="19"/>
      <c r="X330" s="10"/>
      <c r="Y330" s="19"/>
      <c r="Z330" s="26" t="s">
        <v>217</v>
      </c>
      <c r="AA330" s="7" t="s">
        <v>218</v>
      </c>
      <c r="AB330" s="11">
        <v>0</v>
      </c>
      <c r="AC330" s="11">
        <v>0</v>
      </c>
      <c r="AD330" s="25">
        <v>0</v>
      </c>
      <c r="AE330" s="25">
        <v>1</v>
      </c>
      <c r="AF330" s="12" t="s">
        <v>174</v>
      </c>
      <c r="AG330" s="12">
        <v>0</v>
      </c>
      <c r="AH330" s="12">
        <v>0</v>
      </c>
      <c r="AI330" s="12">
        <v>0</v>
      </c>
      <c r="AJ330" s="12">
        <v>2</v>
      </c>
      <c r="AK330" s="13">
        <f t="shared" si="302"/>
        <v>0.80251879796247849</v>
      </c>
      <c r="AL330" s="22">
        <f t="shared" si="354"/>
        <v>8.0251879796247856</v>
      </c>
      <c r="AM330" s="7">
        <f t="shared" si="364"/>
        <v>0</v>
      </c>
      <c r="AN330" s="11">
        <f t="shared" si="365"/>
        <v>0</v>
      </c>
      <c r="AO330" s="7">
        <v>0</v>
      </c>
      <c r="AP330" s="7">
        <f t="shared" si="366"/>
        <v>1</v>
      </c>
      <c r="AQ330" s="25">
        <v>1</v>
      </c>
      <c r="AR330" s="12" t="s">
        <v>189</v>
      </c>
      <c r="AS330" s="12">
        <f t="shared" si="304"/>
        <v>0</v>
      </c>
      <c r="AT330" s="12">
        <f t="shared" si="305"/>
        <v>0</v>
      </c>
      <c r="AU330" s="12">
        <f t="shared" si="306"/>
        <v>0</v>
      </c>
      <c r="AV330" s="12">
        <f t="shared" si="307"/>
        <v>2</v>
      </c>
      <c r="AW330" s="12">
        <v>3</v>
      </c>
      <c r="AX330" s="15">
        <f t="shared" si="308"/>
        <v>0.69073433063735468</v>
      </c>
      <c r="AY330" s="22">
        <f t="shared" si="360"/>
        <v>4.8351403144614826</v>
      </c>
      <c r="AZ330" s="1">
        <f t="shared" si="363"/>
        <v>0</v>
      </c>
    </row>
    <row r="331" spans="1:52" ht="213" customHeight="1" thickTop="1" thickBot="1" x14ac:dyDescent="0.35">
      <c r="A331" s="103"/>
      <c r="B331" s="104"/>
      <c r="C331" s="111"/>
      <c r="D331" s="5" t="s">
        <v>3</v>
      </c>
      <c r="E331" s="17">
        <v>10</v>
      </c>
      <c r="F331" s="26" t="s">
        <v>7</v>
      </c>
      <c r="G331" s="27" t="s">
        <v>313</v>
      </c>
      <c r="H331" s="88"/>
      <c r="I331" s="7"/>
      <c r="J331" s="68" t="s">
        <v>1122</v>
      </c>
      <c r="K331" s="7" t="s">
        <v>355</v>
      </c>
      <c r="L331" s="27" t="s">
        <v>33</v>
      </c>
      <c r="M331" s="27"/>
      <c r="N331" s="27"/>
      <c r="O331" s="27"/>
      <c r="P331" s="27"/>
      <c r="Q331" s="27"/>
      <c r="R331" s="5" t="s">
        <v>139</v>
      </c>
      <c r="S331" s="118">
        <v>10</v>
      </c>
      <c r="T331" s="116">
        <v>25</v>
      </c>
      <c r="U331" s="116" t="str">
        <f t="shared" si="361"/>
        <v>0</v>
      </c>
      <c r="V331" s="116">
        <f t="shared" si="362"/>
        <v>0</v>
      </c>
      <c r="W331" s="19"/>
      <c r="X331" s="10"/>
      <c r="Y331" s="7" t="s">
        <v>219</v>
      </c>
      <c r="Z331" s="26" t="s">
        <v>217</v>
      </c>
      <c r="AA331" s="7" t="s">
        <v>220</v>
      </c>
      <c r="AB331" s="11">
        <v>0</v>
      </c>
      <c r="AC331" s="11">
        <v>0</v>
      </c>
      <c r="AD331" s="25">
        <v>1</v>
      </c>
      <c r="AE331" s="25">
        <v>1</v>
      </c>
      <c r="AF331" s="12" t="s">
        <v>174</v>
      </c>
      <c r="AG331" s="12">
        <v>0</v>
      </c>
      <c r="AH331" s="12">
        <v>0</v>
      </c>
      <c r="AI331" s="12">
        <v>5</v>
      </c>
      <c r="AJ331" s="12">
        <v>2</v>
      </c>
      <c r="AK331" s="13">
        <f t="shared" si="302"/>
        <v>2.4233967845691123E-2</v>
      </c>
      <c r="AL331" s="22">
        <f t="shared" si="354"/>
        <v>0.24233967845691123</v>
      </c>
      <c r="AM331" s="7">
        <f t="shared" si="364"/>
        <v>0</v>
      </c>
      <c r="AN331" s="11">
        <f t="shared" si="365"/>
        <v>0</v>
      </c>
      <c r="AO331" s="7">
        <f t="shared" ref="AO331:AO336" si="367">+AD331</f>
        <v>1</v>
      </c>
      <c r="AP331" s="7">
        <f t="shared" si="366"/>
        <v>1</v>
      </c>
      <c r="AQ331" s="25">
        <v>1</v>
      </c>
      <c r="AR331" s="12" t="s">
        <v>183</v>
      </c>
      <c r="AS331" s="12">
        <f t="shared" si="304"/>
        <v>0</v>
      </c>
      <c r="AT331" s="12">
        <f t="shared" si="305"/>
        <v>0</v>
      </c>
      <c r="AU331" s="12">
        <f t="shared" si="306"/>
        <v>5</v>
      </c>
      <c r="AV331" s="12">
        <f t="shared" si="307"/>
        <v>2</v>
      </c>
      <c r="AW331" s="12">
        <v>1</v>
      </c>
      <c r="AX331" s="15">
        <f t="shared" si="308"/>
        <v>2.3052063287225574E-2</v>
      </c>
      <c r="AY331" s="22">
        <f t="shared" si="360"/>
        <v>0.57630158218063932</v>
      </c>
      <c r="AZ331" s="1">
        <f t="shared" si="363"/>
        <v>0</v>
      </c>
    </row>
    <row r="332" spans="1:52" ht="265.5" customHeight="1" thickTop="1" thickBot="1" x14ac:dyDescent="0.35">
      <c r="A332" s="103"/>
      <c r="B332" s="104">
        <v>12</v>
      </c>
      <c r="C332" s="91" t="s">
        <v>9</v>
      </c>
      <c r="D332" s="5" t="s">
        <v>3</v>
      </c>
      <c r="E332" s="6">
        <v>11</v>
      </c>
      <c r="F332" s="7" t="s">
        <v>8</v>
      </c>
      <c r="G332" s="7" t="s">
        <v>1139</v>
      </c>
      <c r="H332" s="75" t="s">
        <v>1140</v>
      </c>
      <c r="I332" s="88"/>
      <c r="J332" s="68" t="s">
        <v>1123</v>
      </c>
      <c r="K332" s="7" t="s">
        <v>1157</v>
      </c>
      <c r="L332" s="9" t="s">
        <v>26</v>
      </c>
      <c r="M332" s="9"/>
      <c r="N332" s="9"/>
      <c r="O332" s="9"/>
      <c r="P332" s="9"/>
      <c r="Q332" s="9"/>
      <c r="R332" s="7" t="s">
        <v>946</v>
      </c>
      <c r="S332" s="118">
        <v>10</v>
      </c>
      <c r="T332" s="116">
        <v>4</v>
      </c>
      <c r="U332" s="116" t="str">
        <f t="shared" si="361"/>
        <v>0</v>
      </c>
      <c r="V332" s="116">
        <f t="shared" si="362"/>
        <v>0</v>
      </c>
      <c r="W332" s="7" t="s">
        <v>945</v>
      </c>
      <c r="X332" s="10"/>
      <c r="Y332" s="7" t="s">
        <v>947</v>
      </c>
      <c r="Z332" s="7" t="s">
        <v>948</v>
      </c>
      <c r="AA332" s="7" t="s">
        <v>949</v>
      </c>
      <c r="AB332" s="59">
        <v>1</v>
      </c>
      <c r="AC332" s="11">
        <v>0</v>
      </c>
      <c r="AD332" s="25">
        <v>1</v>
      </c>
      <c r="AE332" s="25">
        <v>1</v>
      </c>
      <c r="AF332" s="12" t="s">
        <v>173</v>
      </c>
      <c r="AG332" s="12">
        <v>1</v>
      </c>
      <c r="AH332" s="12">
        <v>0</v>
      </c>
      <c r="AI332" s="12">
        <v>1</v>
      </c>
      <c r="AJ332" s="12">
        <v>2</v>
      </c>
      <c r="AK332" s="13">
        <f t="shared" si="302"/>
        <v>2.3052063287225574E-2</v>
      </c>
      <c r="AL332" s="22">
        <f t="shared" si="354"/>
        <v>0.23052063287225574</v>
      </c>
      <c r="AM332" s="59">
        <f t="shared" si="364"/>
        <v>1</v>
      </c>
      <c r="AN332" s="11">
        <f t="shared" si="365"/>
        <v>0</v>
      </c>
      <c r="AO332" s="7">
        <f t="shared" si="367"/>
        <v>1</v>
      </c>
      <c r="AP332" s="7">
        <f t="shared" si="366"/>
        <v>1</v>
      </c>
      <c r="AQ332" s="59">
        <v>1</v>
      </c>
      <c r="AR332" s="12" t="s">
        <v>180</v>
      </c>
      <c r="AS332" s="12">
        <f t="shared" si="304"/>
        <v>1</v>
      </c>
      <c r="AT332" s="12">
        <f t="shared" si="305"/>
        <v>0</v>
      </c>
      <c r="AU332" s="12">
        <f t="shared" si="306"/>
        <v>1</v>
      </c>
      <c r="AV332" s="12">
        <f t="shared" si="307"/>
        <v>2</v>
      </c>
      <c r="AW332" s="12">
        <v>1</v>
      </c>
      <c r="AX332" s="15">
        <f t="shared" si="308"/>
        <v>2.192780089426162E-2</v>
      </c>
      <c r="AY332" s="22">
        <f t="shared" si="360"/>
        <v>8.7711203577046482E-2</v>
      </c>
      <c r="AZ332" s="1">
        <f t="shared" si="363"/>
        <v>0</v>
      </c>
    </row>
    <row r="333" spans="1:52" ht="208.5" customHeight="1" thickTop="1" thickBot="1" x14ac:dyDescent="0.35">
      <c r="A333" s="103"/>
      <c r="B333" s="104"/>
      <c r="C333" s="91"/>
      <c r="D333" s="5" t="s">
        <v>3</v>
      </c>
      <c r="E333" s="6">
        <v>11</v>
      </c>
      <c r="F333" s="7" t="s">
        <v>8</v>
      </c>
      <c r="G333" s="7" t="s">
        <v>1135</v>
      </c>
      <c r="H333" s="75" t="s">
        <v>1136</v>
      </c>
      <c r="I333" s="88"/>
      <c r="J333" s="68" t="s">
        <v>1123</v>
      </c>
      <c r="K333" s="7" t="s">
        <v>1157</v>
      </c>
      <c r="L333" s="9" t="s">
        <v>26</v>
      </c>
      <c r="M333" s="9"/>
      <c r="N333" s="9"/>
      <c r="O333" s="9"/>
      <c r="P333" s="9"/>
      <c r="Q333" s="9"/>
      <c r="R333" s="7" t="s">
        <v>1162</v>
      </c>
      <c r="S333" s="118">
        <v>10</v>
      </c>
      <c r="T333" s="116">
        <v>7</v>
      </c>
      <c r="U333" s="116" t="str">
        <f t="shared" si="361"/>
        <v>0</v>
      </c>
      <c r="V333" s="116">
        <f t="shared" si="362"/>
        <v>0</v>
      </c>
      <c r="W333" s="7" t="s">
        <v>945</v>
      </c>
      <c r="X333" s="10"/>
      <c r="Y333" s="7" t="s">
        <v>951</v>
      </c>
      <c r="Z333" s="7" t="s">
        <v>952</v>
      </c>
      <c r="AA333" s="7" t="s">
        <v>953</v>
      </c>
      <c r="AB333" s="59">
        <v>1</v>
      </c>
      <c r="AC333" s="11">
        <v>0</v>
      </c>
      <c r="AD333" s="25">
        <v>1</v>
      </c>
      <c r="AE333" s="25">
        <v>1</v>
      </c>
      <c r="AF333" s="12" t="s">
        <v>173</v>
      </c>
      <c r="AG333" s="12">
        <v>1</v>
      </c>
      <c r="AH333" s="12">
        <v>0</v>
      </c>
      <c r="AI333" s="12">
        <v>2</v>
      </c>
      <c r="AJ333" s="12">
        <v>3</v>
      </c>
      <c r="AK333" s="13">
        <f t="shared" si="302"/>
        <v>1.0254896296404026E-2</v>
      </c>
      <c r="AL333" s="22">
        <f t="shared" ref="AL333:AL364" si="368">AK333*S333</f>
        <v>0.10254896296404026</v>
      </c>
      <c r="AM333" s="7">
        <f t="shared" si="364"/>
        <v>1</v>
      </c>
      <c r="AN333" s="11">
        <f t="shared" si="365"/>
        <v>0</v>
      </c>
      <c r="AO333" s="7">
        <f t="shared" si="367"/>
        <v>1</v>
      </c>
      <c r="AP333" s="7">
        <f t="shared" si="366"/>
        <v>1</v>
      </c>
      <c r="AQ333" s="25">
        <v>1</v>
      </c>
      <c r="AR333" s="12" t="s">
        <v>180</v>
      </c>
      <c r="AS333" s="12">
        <f t="shared" si="304"/>
        <v>1</v>
      </c>
      <c r="AT333" s="12">
        <f t="shared" si="305"/>
        <v>0</v>
      </c>
      <c r="AU333" s="12">
        <f t="shared" si="306"/>
        <v>2</v>
      </c>
      <c r="AV333" s="12">
        <f t="shared" si="307"/>
        <v>3</v>
      </c>
      <c r="AW333" s="12">
        <v>2</v>
      </c>
      <c r="AX333" s="15">
        <f t="shared" si="308"/>
        <v>9.279013887064742E-3</v>
      </c>
      <c r="AY333" s="22">
        <f t="shared" si="360"/>
        <v>6.4953097209453192E-2</v>
      </c>
      <c r="AZ333" s="1">
        <f t="shared" si="363"/>
        <v>0</v>
      </c>
    </row>
    <row r="334" spans="1:52" ht="216.75" customHeight="1" thickTop="1" thickBot="1" x14ac:dyDescent="0.35">
      <c r="A334" s="103"/>
      <c r="B334" s="104"/>
      <c r="C334" s="91"/>
      <c r="D334" s="5" t="s">
        <v>3</v>
      </c>
      <c r="E334" s="6">
        <v>11</v>
      </c>
      <c r="F334" s="7" t="s">
        <v>8</v>
      </c>
      <c r="G334" s="7" t="s">
        <v>578</v>
      </c>
      <c r="H334" s="75" t="s">
        <v>1138</v>
      </c>
      <c r="I334" s="88"/>
      <c r="J334" s="68" t="s">
        <v>1123</v>
      </c>
      <c r="K334" s="7" t="s">
        <v>1157</v>
      </c>
      <c r="L334" s="9" t="s">
        <v>26</v>
      </c>
      <c r="M334" s="9"/>
      <c r="N334" s="9"/>
      <c r="O334" s="9"/>
      <c r="P334" s="9"/>
      <c r="Q334" s="9"/>
      <c r="R334" s="7" t="s">
        <v>1161</v>
      </c>
      <c r="S334" s="118">
        <v>10</v>
      </c>
      <c r="T334" s="116">
        <v>7</v>
      </c>
      <c r="U334" s="116" t="str">
        <f t="shared" si="361"/>
        <v>0</v>
      </c>
      <c r="V334" s="116">
        <f t="shared" si="362"/>
        <v>0</v>
      </c>
      <c r="W334" s="7" t="s">
        <v>954</v>
      </c>
      <c r="X334" s="10"/>
      <c r="Y334" s="7" t="s">
        <v>955</v>
      </c>
      <c r="Z334" s="7" t="s">
        <v>956</v>
      </c>
      <c r="AA334" s="7" t="s">
        <v>97</v>
      </c>
      <c r="AB334" s="59">
        <v>1</v>
      </c>
      <c r="AC334" s="11">
        <v>0</v>
      </c>
      <c r="AD334" s="25">
        <v>1</v>
      </c>
      <c r="AE334" s="25">
        <v>1</v>
      </c>
      <c r="AF334" s="12" t="s">
        <v>173</v>
      </c>
      <c r="AG334" s="12">
        <v>0</v>
      </c>
      <c r="AH334" s="12">
        <v>0</v>
      </c>
      <c r="AI334" s="12">
        <v>3</v>
      </c>
      <c r="AJ334" s="12">
        <v>4</v>
      </c>
      <c r="AK334" s="13">
        <f t="shared" si="302"/>
        <v>7.8866399790674974E-2</v>
      </c>
      <c r="AL334" s="22">
        <f t="shared" si="368"/>
        <v>0.78866399790674979</v>
      </c>
      <c r="AM334" s="7">
        <f t="shared" si="364"/>
        <v>1</v>
      </c>
      <c r="AN334" s="11">
        <f t="shared" si="365"/>
        <v>0</v>
      </c>
      <c r="AO334" s="7">
        <f t="shared" si="367"/>
        <v>1</v>
      </c>
      <c r="AP334" s="7">
        <f t="shared" si="366"/>
        <v>1</v>
      </c>
      <c r="AQ334" s="25">
        <v>1</v>
      </c>
      <c r="AR334" s="12" t="s">
        <v>183</v>
      </c>
      <c r="AS334" s="12">
        <f t="shared" si="304"/>
        <v>0</v>
      </c>
      <c r="AT334" s="12">
        <f t="shared" si="305"/>
        <v>0</v>
      </c>
      <c r="AU334" s="12">
        <f t="shared" si="306"/>
        <v>3</v>
      </c>
      <c r="AV334" s="12">
        <f t="shared" si="307"/>
        <v>4</v>
      </c>
      <c r="AW334" s="12">
        <v>1</v>
      </c>
      <c r="AX334" s="15">
        <f t="shared" si="308"/>
        <v>7.5020040085326978E-2</v>
      </c>
      <c r="AY334" s="22">
        <f t="shared" si="360"/>
        <v>0.5251402805972889</v>
      </c>
      <c r="AZ334" s="1">
        <f t="shared" si="363"/>
        <v>0</v>
      </c>
    </row>
    <row r="335" spans="1:52" ht="216.75" customHeight="1" thickTop="1" thickBot="1" x14ac:dyDescent="0.35">
      <c r="A335" s="103"/>
      <c r="B335" s="104"/>
      <c r="C335" s="91"/>
      <c r="D335" s="5" t="s">
        <v>3</v>
      </c>
      <c r="E335" s="6">
        <v>12</v>
      </c>
      <c r="F335" s="7" t="s">
        <v>8</v>
      </c>
      <c r="G335" s="7" t="s">
        <v>578</v>
      </c>
      <c r="H335" s="75" t="s">
        <v>1168</v>
      </c>
      <c r="I335" s="88"/>
      <c r="J335" s="68" t="s">
        <v>1123</v>
      </c>
      <c r="K335" s="7" t="s">
        <v>1157</v>
      </c>
      <c r="L335" s="9" t="s">
        <v>26</v>
      </c>
      <c r="M335" s="9"/>
      <c r="N335" s="9"/>
      <c r="O335" s="9"/>
      <c r="P335" s="9"/>
      <c r="Q335" s="9"/>
      <c r="R335" s="7" t="s">
        <v>1164</v>
      </c>
      <c r="S335" s="118">
        <v>10</v>
      </c>
      <c r="T335" s="116">
        <v>40</v>
      </c>
      <c r="U335" s="116" t="str">
        <f t="shared" si="361"/>
        <v>0</v>
      </c>
      <c r="V335" s="116">
        <f t="shared" si="362"/>
        <v>0</v>
      </c>
      <c r="W335" s="7" t="s">
        <v>954</v>
      </c>
      <c r="X335" s="10"/>
      <c r="Y335" s="7" t="s">
        <v>955</v>
      </c>
      <c r="Z335" s="7" t="s">
        <v>956</v>
      </c>
      <c r="AA335" s="7" t="s">
        <v>1160</v>
      </c>
      <c r="AB335" s="73">
        <v>1</v>
      </c>
      <c r="AC335" s="11">
        <v>0</v>
      </c>
      <c r="AD335" s="73">
        <v>1</v>
      </c>
      <c r="AE335" s="73">
        <v>1</v>
      </c>
      <c r="AF335" s="12" t="s">
        <v>173</v>
      </c>
      <c r="AG335" s="12">
        <v>0</v>
      </c>
      <c r="AH335" s="12">
        <v>0</v>
      </c>
      <c r="AI335" s="12">
        <v>3</v>
      </c>
      <c r="AJ335" s="12">
        <v>4</v>
      </c>
      <c r="AK335" s="13">
        <f t="shared" ref="AK335" si="369">1/EXP(AB$4*AG335)^3*1/EXP(AC$4*AH335)^1.9*1/EXP(AD$4*AI335)^1.4*1/EXP(AE$4*AJ335)^1.1</f>
        <v>7.8866399790674974E-2</v>
      </c>
      <c r="AL335" s="22">
        <f t="shared" si="368"/>
        <v>0.78866399790674979</v>
      </c>
      <c r="AM335" s="7">
        <f t="shared" ref="AM335" si="370">+AB335</f>
        <v>1</v>
      </c>
      <c r="AN335" s="11">
        <f t="shared" ref="AN335" si="371">+AC335</f>
        <v>0</v>
      </c>
      <c r="AO335" s="7">
        <f t="shared" si="367"/>
        <v>1</v>
      </c>
      <c r="AP335" s="7">
        <f t="shared" ref="AP335" si="372">+AE335</f>
        <v>1</v>
      </c>
      <c r="AQ335" s="73">
        <v>1</v>
      </c>
      <c r="AR335" s="12" t="s">
        <v>183</v>
      </c>
      <c r="AS335" s="12">
        <f t="shared" ref="AS335" si="373">AG335</f>
        <v>0</v>
      </c>
      <c r="AT335" s="12">
        <f t="shared" ref="AT335" si="374">AH335</f>
        <v>0</v>
      </c>
      <c r="AU335" s="12">
        <f t="shared" ref="AU335" si="375">AI335</f>
        <v>3</v>
      </c>
      <c r="AV335" s="12">
        <f t="shared" ref="AV335" si="376">AJ335</f>
        <v>4</v>
      </c>
      <c r="AW335" s="12">
        <v>2</v>
      </c>
      <c r="AX335" s="15">
        <f t="shared" ref="AX335" si="377">1/EXP(AM$4*AS335)^3*1/EXP(AN$4*AT335)^1.9*1/EXP(AO$4*AU335)^1.4*1/EXP(AP$4*AV335)^1.1*1/EXP(AQ$4*AW335)^1</f>
        <v>7.1361269556386081E-2</v>
      </c>
      <c r="AY335" s="22">
        <f t="shared" ref="AY335" si="378">AX335*T335</f>
        <v>2.8544507822554435</v>
      </c>
      <c r="AZ335" s="1">
        <f t="shared" si="363"/>
        <v>0</v>
      </c>
    </row>
    <row r="336" spans="1:52" ht="216.75" customHeight="1" thickTop="1" thickBot="1" x14ac:dyDescent="0.35">
      <c r="A336" s="103"/>
      <c r="B336" s="104"/>
      <c r="C336" s="91"/>
      <c r="D336" s="5" t="s">
        <v>3</v>
      </c>
      <c r="E336" s="6">
        <v>12</v>
      </c>
      <c r="F336" s="7" t="s">
        <v>8</v>
      </c>
      <c r="G336" s="7" t="s">
        <v>578</v>
      </c>
      <c r="H336" s="75" t="s">
        <v>1169</v>
      </c>
      <c r="I336" s="88"/>
      <c r="J336" s="68" t="s">
        <v>1123</v>
      </c>
      <c r="K336" s="7" t="s">
        <v>1157</v>
      </c>
      <c r="L336" s="9" t="s">
        <v>26</v>
      </c>
      <c r="M336" s="9"/>
      <c r="N336" s="9"/>
      <c r="O336" s="9"/>
      <c r="P336" s="9"/>
      <c r="Q336" s="9"/>
      <c r="R336" s="7" t="s">
        <v>1163</v>
      </c>
      <c r="S336" s="118">
        <v>10</v>
      </c>
      <c r="T336" s="116">
        <v>25</v>
      </c>
      <c r="U336" s="116" t="str">
        <f t="shared" si="361"/>
        <v>0</v>
      </c>
      <c r="V336" s="116">
        <f t="shared" si="362"/>
        <v>0</v>
      </c>
      <c r="W336" s="7" t="s">
        <v>954</v>
      </c>
      <c r="X336" s="10"/>
      <c r="Y336" s="7" t="s">
        <v>1166</v>
      </c>
      <c r="Z336" s="7" t="s">
        <v>1167</v>
      </c>
      <c r="AA336" s="7" t="s">
        <v>1165</v>
      </c>
      <c r="AB336" s="73">
        <v>1</v>
      </c>
      <c r="AC336" s="11">
        <v>0</v>
      </c>
      <c r="AD336" s="73">
        <v>1</v>
      </c>
      <c r="AE336" s="73">
        <v>1</v>
      </c>
      <c r="AF336" s="12" t="s">
        <v>173</v>
      </c>
      <c r="AG336" s="12">
        <v>0</v>
      </c>
      <c r="AH336" s="12">
        <v>0</v>
      </c>
      <c r="AI336" s="12">
        <v>4</v>
      </c>
      <c r="AJ336" s="12">
        <v>5</v>
      </c>
      <c r="AK336" s="13">
        <f t="shared" ref="AK336" si="379">1/EXP(AB$4*AG336)^3*1/EXP(AC$4*AH336)^1.9*1/EXP(AD$4*AI336)^1.4*1/EXP(AE$4*AJ336)^1.1</f>
        <v>3.5084354100845032E-2</v>
      </c>
      <c r="AL336" s="22">
        <f t="shared" si="368"/>
        <v>0.35084354100845033</v>
      </c>
      <c r="AM336" s="7">
        <f t="shared" ref="AM336" si="380">+AB336</f>
        <v>1</v>
      </c>
      <c r="AN336" s="11">
        <f t="shared" ref="AN336" si="381">+AC336</f>
        <v>0</v>
      </c>
      <c r="AO336" s="7">
        <f t="shared" si="367"/>
        <v>1</v>
      </c>
      <c r="AP336" s="7">
        <f t="shared" ref="AP336" si="382">+AE336</f>
        <v>1</v>
      </c>
      <c r="AQ336" s="73">
        <v>1</v>
      </c>
      <c r="AR336" s="12" t="s">
        <v>183</v>
      </c>
      <c r="AS336" s="12">
        <f t="shared" ref="AS336" si="383">AG336</f>
        <v>0</v>
      </c>
      <c r="AT336" s="12">
        <f t="shared" ref="AT336" si="384">AH336</f>
        <v>0</v>
      </c>
      <c r="AU336" s="12">
        <f t="shared" ref="AU336" si="385">AI336</f>
        <v>4</v>
      </c>
      <c r="AV336" s="12">
        <f t="shared" ref="AV336" si="386">AJ336</f>
        <v>5</v>
      </c>
      <c r="AW336" s="12">
        <v>3</v>
      </c>
      <c r="AX336" s="15">
        <f t="shared" ref="AX336" si="387">1/EXP(AM$4*AS336)^3*1/EXP(AN$4*AT336)^1.9*1/EXP(AO$4*AU336)^1.4*1/EXP(AP$4*AV336)^1.1*1/EXP(AQ$4*AW336)^1</f>
        <v>3.0197383422318508E-2</v>
      </c>
      <c r="AY336" s="22">
        <f t="shared" ref="AY336" si="388">AX336*T336</f>
        <v>0.75493458555796267</v>
      </c>
      <c r="AZ336" s="1">
        <f t="shared" si="363"/>
        <v>0</v>
      </c>
    </row>
    <row r="337" spans="1:52" ht="243" customHeight="1" thickTop="1" thickBot="1" x14ac:dyDescent="0.35">
      <c r="A337" s="103"/>
      <c r="B337" s="104"/>
      <c r="C337" s="91"/>
      <c r="D337" s="5" t="s">
        <v>3</v>
      </c>
      <c r="E337" s="6">
        <v>12</v>
      </c>
      <c r="F337" s="7" t="s">
        <v>9</v>
      </c>
      <c r="G337" s="7" t="s">
        <v>1144</v>
      </c>
      <c r="H337" s="75" t="s">
        <v>1137</v>
      </c>
      <c r="I337" s="88"/>
      <c r="J337" s="68" t="s">
        <v>1124</v>
      </c>
      <c r="K337" s="7" t="s">
        <v>1157</v>
      </c>
      <c r="L337" s="7" t="s">
        <v>102</v>
      </c>
      <c r="M337" s="7"/>
      <c r="N337" s="7"/>
      <c r="O337" s="7"/>
      <c r="P337" s="7"/>
      <c r="Q337" s="7"/>
      <c r="R337" s="7" t="s">
        <v>56</v>
      </c>
      <c r="S337" s="118">
        <v>10</v>
      </c>
      <c r="T337" s="116">
        <v>25</v>
      </c>
      <c r="U337" s="116" t="str">
        <f t="shared" si="361"/>
        <v>0</v>
      </c>
      <c r="V337" s="116">
        <f t="shared" si="362"/>
        <v>0</v>
      </c>
      <c r="W337" s="19"/>
      <c r="X337" s="10"/>
      <c r="Y337" s="7" t="s">
        <v>99</v>
      </c>
      <c r="Z337" s="7" t="s">
        <v>301</v>
      </c>
      <c r="AA337" s="7" t="s">
        <v>302</v>
      </c>
      <c r="AB337" s="11">
        <v>0</v>
      </c>
      <c r="AC337" s="11">
        <v>0</v>
      </c>
      <c r="AD337" s="25">
        <v>1</v>
      </c>
      <c r="AE337" s="25">
        <v>1</v>
      </c>
      <c r="AF337" s="12" t="s">
        <v>174</v>
      </c>
      <c r="AG337" s="12">
        <v>0</v>
      </c>
      <c r="AH337" s="12">
        <v>0</v>
      </c>
      <c r="AI337" s="12">
        <v>1</v>
      </c>
      <c r="AJ337" s="12">
        <v>5</v>
      </c>
      <c r="AK337" s="13">
        <f t="shared" si="302"/>
        <v>0.28650479686019009</v>
      </c>
      <c r="AL337" s="22">
        <f t="shared" si="368"/>
        <v>2.865047968601901</v>
      </c>
      <c r="AM337" s="7">
        <f t="shared" ref="AM337:AM396" si="389">+AB337</f>
        <v>0</v>
      </c>
      <c r="AN337" s="11">
        <f t="shared" ref="AN337:AN397" si="390">+AC337</f>
        <v>0</v>
      </c>
      <c r="AO337" s="7">
        <f t="shared" ref="AO337:AO397" si="391">+AD337</f>
        <v>1</v>
      </c>
      <c r="AP337" s="7">
        <f t="shared" ref="AP337:AP397" si="392">+AE337</f>
        <v>1</v>
      </c>
      <c r="AQ337" s="25">
        <v>1</v>
      </c>
      <c r="AR337" s="12" t="s">
        <v>180</v>
      </c>
      <c r="AS337" s="12">
        <f t="shared" si="304"/>
        <v>0</v>
      </c>
      <c r="AT337" s="12">
        <f t="shared" si="305"/>
        <v>0</v>
      </c>
      <c r="AU337" s="12">
        <f t="shared" si="306"/>
        <v>1</v>
      </c>
      <c r="AV337" s="12">
        <f t="shared" si="307"/>
        <v>5</v>
      </c>
      <c r="AW337" s="12">
        <v>3</v>
      </c>
      <c r="AX337" s="15">
        <f t="shared" si="308"/>
        <v>0.24659696394160649</v>
      </c>
      <c r="AY337" s="22">
        <f t="shared" si="360"/>
        <v>6.1649240985401619</v>
      </c>
      <c r="AZ337" s="1">
        <f t="shared" si="363"/>
        <v>0</v>
      </c>
    </row>
    <row r="338" spans="1:52" ht="346.5" thickTop="1" thickBot="1" x14ac:dyDescent="0.35">
      <c r="A338" s="103"/>
      <c r="B338" s="104">
        <v>13</v>
      </c>
      <c r="C338" s="18" t="s">
        <v>10</v>
      </c>
      <c r="D338" s="5" t="s">
        <v>3</v>
      </c>
      <c r="E338" s="6">
        <v>12</v>
      </c>
      <c r="F338" s="7" t="s">
        <v>9</v>
      </c>
      <c r="G338" s="7" t="s">
        <v>1144</v>
      </c>
      <c r="H338" s="75" t="s">
        <v>1141</v>
      </c>
      <c r="I338" s="88"/>
      <c r="J338" s="68" t="s">
        <v>1124</v>
      </c>
      <c r="K338" s="7" t="s">
        <v>1157</v>
      </c>
      <c r="L338" s="7" t="s">
        <v>102</v>
      </c>
      <c r="M338" s="7"/>
      <c r="N338" s="7"/>
      <c r="O338" s="7"/>
      <c r="P338" s="7"/>
      <c r="Q338" s="7"/>
      <c r="R338" s="7" t="s">
        <v>41</v>
      </c>
      <c r="S338" s="118">
        <v>10</v>
      </c>
      <c r="T338" s="116">
        <v>7</v>
      </c>
      <c r="U338" s="116" t="str">
        <f t="shared" si="361"/>
        <v>0</v>
      </c>
      <c r="V338" s="116">
        <f t="shared" si="362"/>
        <v>0</v>
      </c>
      <c r="W338" s="19"/>
      <c r="X338" s="10"/>
      <c r="Y338" s="10"/>
      <c r="Z338" s="7" t="s">
        <v>301</v>
      </c>
      <c r="AA338" s="7" t="s">
        <v>302</v>
      </c>
      <c r="AB338" s="11">
        <v>0</v>
      </c>
      <c r="AC338" s="11">
        <v>0</v>
      </c>
      <c r="AD338" s="25">
        <v>0</v>
      </c>
      <c r="AE338" s="25">
        <v>1</v>
      </c>
      <c r="AF338" s="12" t="s">
        <v>175</v>
      </c>
      <c r="AG338" s="12">
        <v>0</v>
      </c>
      <c r="AH338" s="12">
        <v>0</v>
      </c>
      <c r="AI338" s="12">
        <v>0</v>
      </c>
      <c r="AJ338" s="12">
        <v>5</v>
      </c>
      <c r="AK338" s="13">
        <f t="shared" si="302"/>
        <v>0.57694981038048665</v>
      </c>
      <c r="AL338" s="22">
        <f t="shared" si="368"/>
        <v>5.7694981038048665</v>
      </c>
      <c r="AM338" s="7">
        <f t="shared" si="389"/>
        <v>0</v>
      </c>
      <c r="AN338" s="11">
        <f t="shared" si="390"/>
        <v>0</v>
      </c>
      <c r="AO338" s="7">
        <f t="shared" si="391"/>
        <v>0</v>
      </c>
      <c r="AP338" s="7">
        <f t="shared" si="392"/>
        <v>1</v>
      </c>
      <c r="AQ338" s="25">
        <v>1</v>
      </c>
      <c r="AR338" s="12" t="s">
        <v>189</v>
      </c>
      <c r="AS338" s="12">
        <f t="shared" si="304"/>
        <v>0</v>
      </c>
      <c r="AT338" s="12">
        <f t="shared" si="305"/>
        <v>0</v>
      </c>
      <c r="AU338" s="12">
        <f t="shared" si="306"/>
        <v>0</v>
      </c>
      <c r="AV338" s="12">
        <f t="shared" si="307"/>
        <v>5</v>
      </c>
      <c r="AW338" s="12">
        <v>3</v>
      </c>
      <c r="AX338" s="15">
        <f t="shared" si="308"/>
        <v>0.49658530379140953</v>
      </c>
      <c r="AY338" s="22">
        <f t="shared" si="360"/>
        <v>3.4760971265398668</v>
      </c>
      <c r="AZ338" s="1">
        <f t="shared" si="363"/>
        <v>0</v>
      </c>
    </row>
    <row r="339" spans="1:52" ht="229.5" customHeight="1" thickTop="1" thickBot="1" x14ac:dyDescent="0.35">
      <c r="A339" s="103"/>
      <c r="B339" s="104"/>
      <c r="C339" s="18"/>
      <c r="D339" s="5" t="s">
        <v>3</v>
      </c>
      <c r="E339" s="6">
        <v>12</v>
      </c>
      <c r="F339" s="7" t="s">
        <v>9</v>
      </c>
      <c r="G339" s="7" t="s">
        <v>1145</v>
      </c>
      <c r="H339" s="75" t="s">
        <v>1143</v>
      </c>
      <c r="I339" s="88"/>
      <c r="J339" s="68" t="s">
        <v>1124</v>
      </c>
      <c r="K339" s="7" t="s">
        <v>1157</v>
      </c>
      <c r="L339" s="7" t="s">
        <v>102</v>
      </c>
      <c r="M339" s="7"/>
      <c r="N339" s="7"/>
      <c r="O339" s="7"/>
      <c r="P339" s="7"/>
      <c r="Q339" s="7"/>
      <c r="R339" s="7" t="s">
        <v>40</v>
      </c>
      <c r="S339" s="118">
        <v>10</v>
      </c>
      <c r="T339" s="116">
        <v>4</v>
      </c>
      <c r="U339" s="116" t="str">
        <f t="shared" si="361"/>
        <v>0</v>
      </c>
      <c r="V339" s="116">
        <f t="shared" si="362"/>
        <v>0</v>
      </c>
      <c r="W339" s="19" t="s">
        <v>100</v>
      </c>
      <c r="X339" s="10"/>
      <c r="Y339" s="10"/>
      <c r="Z339" s="7" t="s">
        <v>301</v>
      </c>
      <c r="AA339" s="7" t="s">
        <v>302</v>
      </c>
      <c r="AB339" s="11">
        <v>0</v>
      </c>
      <c r="AC339" s="11">
        <v>0</v>
      </c>
      <c r="AD339" s="25">
        <v>0</v>
      </c>
      <c r="AE339" s="25">
        <v>1</v>
      </c>
      <c r="AF339" s="12" t="s">
        <v>175</v>
      </c>
      <c r="AG339" s="12">
        <v>0</v>
      </c>
      <c r="AH339" s="12">
        <v>0</v>
      </c>
      <c r="AI339" s="12">
        <v>0</v>
      </c>
      <c r="AJ339" s="12">
        <v>5</v>
      </c>
      <c r="AK339" s="13">
        <f t="shared" si="302"/>
        <v>0.57694981038048665</v>
      </c>
      <c r="AL339" s="22">
        <f t="shared" si="368"/>
        <v>5.7694981038048665</v>
      </c>
      <c r="AM339" s="7">
        <f t="shared" si="389"/>
        <v>0</v>
      </c>
      <c r="AN339" s="11">
        <f t="shared" si="390"/>
        <v>0</v>
      </c>
      <c r="AO339" s="7">
        <f t="shared" si="391"/>
        <v>0</v>
      </c>
      <c r="AP339" s="7">
        <f t="shared" si="392"/>
        <v>1</v>
      </c>
      <c r="AQ339" s="25">
        <v>1</v>
      </c>
      <c r="AR339" s="12" t="s">
        <v>189</v>
      </c>
      <c r="AS339" s="12">
        <f t="shared" si="304"/>
        <v>0</v>
      </c>
      <c r="AT339" s="12">
        <f t="shared" si="305"/>
        <v>0</v>
      </c>
      <c r="AU339" s="12">
        <f t="shared" si="306"/>
        <v>0</v>
      </c>
      <c r="AV339" s="12">
        <f t="shared" si="307"/>
        <v>5</v>
      </c>
      <c r="AW339" s="12">
        <v>3</v>
      </c>
      <c r="AX339" s="15">
        <f t="shared" si="308"/>
        <v>0.49658530379140953</v>
      </c>
      <c r="AY339" s="22">
        <f t="shared" si="360"/>
        <v>1.9863412151656381</v>
      </c>
      <c r="AZ339" s="1">
        <f t="shared" si="363"/>
        <v>0</v>
      </c>
    </row>
    <row r="340" spans="1:52" ht="346.5" thickTop="1" thickBot="1" x14ac:dyDescent="0.35">
      <c r="A340" s="103"/>
      <c r="B340" s="104"/>
      <c r="C340" s="18"/>
      <c r="D340" s="5" t="s">
        <v>3</v>
      </c>
      <c r="E340" s="6">
        <v>12</v>
      </c>
      <c r="F340" s="7" t="s">
        <v>9</v>
      </c>
      <c r="G340" s="7" t="s">
        <v>1144</v>
      </c>
      <c r="H340" s="75" t="s">
        <v>1142</v>
      </c>
      <c r="I340" s="88"/>
      <c r="J340" s="68" t="s">
        <v>1124</v>
      </c>
      <c r="K340" s="7" t="s">
        <v>1157</v>
      </c>
      <c r="L340" s="7" t="s">
        <v>221</v>
      </c>
      <c r="M340" s="7"/>
      <c r="N340" s="7"/>
      <c r="O340" s="7"/>
      <c r="P340" s="7"/>
      <c r="Q340" s="7"/>
      <c r="R340" s="9" t="s">
        <v>57</v>
      </c>
      <c r="S340" s="118">
        <v>10</v>
      </c>
      <c r="T340" s="116">
        <v>4</v>
      </c>
      <c r="U340" s="116" t="str">
        <f t="shared" si="361"/>
        <v>0</v>
      </c>
      <c r="V340" s="116">
        <f t="shared" si="362"/>
        <v>0</v>
      </c>
      <c r="W340" s="10"/>
      <c r="X340" s="10"/>
      <c r="Y340" s="7" t="s">
        <v>227</v>
      </c>
      <c r="Z340" s="7" t="s">
        <v>226</v>
      </c>
      <c r="AA340" s="7" t="s">
        <v>159</v>
      </c>
      <c r="AB340" s="11">
        <v>0</v>
      </c>
      <c r="AC340" s="11">
        <v>0</v>
      </c>
      <c r="AD340" s="25">
        <v>1</v>
      </c>
      <c r="AE340" s="25">
        <v>1</v>
      </c>
      <c r="AF340" s="12" t="s">
        <v>174</v>
      </c>
      <c r="AG340" s="12">
        <v>0</v>
      </c>
      <c r="AH340" s="12">
        <v>0</v>
      </c>
      <c r="AI340" s="12">
        <v>3</v>
      </c>
      <c r="AJ340" s="12">
        <v>1</v>
      </c>
      <c r="AK340" s="13">
        <f t="shared" si="302"/>
        <v>0.10970064851551142</v>
      </c>
      <c r="AL340" s="22">
        <f t="shared" si="368"/>
        <v>1.0970064851551142</v>
      </c>
      <c r="AM340" s="7">
        <f t="shared" si="389"/>
        <v>0</v>
      </c>
      <c r="AN340" s="11">
        <f t="shared" si="390"/>
        <v>0</v>
      </c>
      <c r="AO340" s="7">
        <f t="shared" si="391"/>
        <v>1</v>
      </c>
      <c r="AP340" s="7">
        <f t="shared" si="392"/>
        <v>1</v>
      </c>
      <c r="AQ340" s="25">
        <v>1</v>
      </c>
      <c r="AR340" s="12" t="s">
        <v>183</v>
      </c>
      <c r="AS340" s="12">
        <f t="shared" si="304"/>
        <v>0</v>
      </c>
      <c r="AT340" s="12">
        <f t="shared" si="305"/>
        <v>0</v>
      </c>
      <c r="AU340" s="12">
        <f t="shared" si="306"/>
        <v>3</v>
      </c>
      <c r="AV340" s="12">
        <f t="shared" si="307"/>
        <v>1</v>
      </c>
      <c r="AW340" s="12">
        <v>1</v>
      </c>
      <c r="AX340" s="15">
        <f t="shared" si="308"/>
        <v>0.10435048475476504</v>
      </c>
      <c r="AY340" s="22">
        <f t="shared" si="360"/>
        <v>0.41740193901906014</v>
      </c>
      <c r="AZ340" s="1">
        <f t="shared" si="363"/>
        <v>0</v>
      </c>
    </row>
    <row r="341" spans="1:52" ht="346.5" thickTop="1" thickBot="1" x14ac:dyDescent="0.35">
      <c r="A341" s="103"/>
      <c r="B341" s="104"/>
      <c r="C341" s="18"/>
      <c r="D341" s="5" t="s">
        <v>3</v>
      </c>
      <c r="E341" s="6">
        <v>12</v>
      </c>
      <c r="F341" s="7" t="s">
        <v>9</v>
      </c>
      <c r="G341" s="7" t="s">
        <v>1144</v>
      </c>
      <c r="H341" s="75" t="s">
        <v>1146</v>
      </c>
      <c r="I341" s="88"/>
      <c r="J341" s="68" t="s">
        <v>1124</v>
      </c>
      <c r="K341" s="7" t="s">
        <v>1157</v>
      </c>
      <c r="L341" s="7" t="s">
        <v>221</v>
      </c>
      <c r="M341" s="7"/>
      <c r="N341" s="7"/>
      <c r="O341" s="7"/>
      <c r="P341" s="7"/>
      <c r="Q341" s="7"/>
      <c r="R341" s="7" t="s">
        <v>223</v>
      </c>
      <c r="S341" s="118">
        <v>10</v>
      </c>
      <c r="T341" s="116">
        <v>7</v>
      </c>
      <c r="U341" s="116" t="str">
        <f t="shared" si="361"/>
        <v>0</v>
      </c>
      <c r="V341" s="116">
        <f t="shared" si="362"/>
        <v>0</v>
      </c>
      <c r="W341" s="19"/>
      <c r="X341" s="10"/>
      <c r="Y341" s="7" t="s">
        <v>224</v>
      </c>
      <c r="Z341" s="7" t="s">
        <v>225</v>
      </c>
      <c r="AA341" s="7" t="s">
        <v>228</v>
      </c>
      <c r="AB341" s="11">
        <v>0</v>
      </c>
      <c r="AC341" s="11">
        <v>0</v>
      </c>
      <c r="AD341" s="25">
        <v>1</v>
      </c>
      <c r="AE341" s="25">
        <v>1</v>
      </c>
      <c r="AF341" s="12" t="s">
        <v>174</v>
      </c>
      <c r="AG341" s="12">
        <v>0</v>
      </c>
      <c r="AH341" s="12">
        <v>0</v>
      </c>
      <c r="AI341" s="12">
        <v>9</v>
      </c>
      <c r="AJ341" s="12">
        <v>4</v>
      </c>
      <c r="AK341" s="13">
        <f t="shared" si="302"/>
        <v>1.1826471566155729E-3</v>
      </c>
      <c r="AL341" s="22">
        <f t="shared" si="368"/>
        <v>1.182647156615573E-2</v>
      </c>
      <c r="AM341" s="7">
        <f t="shared" si="389"/>
        <v>0</v>
      </c>
      <c r="AN341" s="11">
        <f t="shared" si="390"/>
        <v>0</v>
      </c>
      <c r="AO341" s="7">
        <f t="shared" si="391"/>
        <v>1</v>
      </c>
      <c r="AP341" s="7">
        <f t="shared" si="392"/>
        <v>1</v>
      </c>
      <c r="AQ341" s="25">
        <v>1</v>
      </c>
      <c r="AR341" s="12" t="s">
        <v>183</v>
      </c>
      <c r="AS341" s="12">
        <f t="shared" si="304"/>
        <v>0</v>
      </c>
      <c r="AT341" s="12">
        <f t="shared" si="305"/>
        <v>0</v>
      </c>
      <c r="AU341" s="12">
        <f t="shared" si="306"/>
        <v>9</v>
      </c>
      <c r="AV341" s="12">
        <f t="shared" si="307"/>
        <v>4</v>
      </c>
      <c r="AW341" s="12">
        <v>2</v>
      </c>
      <c r="AX341" s="15">
        <f t="shared" si="308"/>
        <v>1.0701033996396039E-3</v>
      </c>
      <c r="AY341" s="22">
        <f t="shared" si="360"/>
        <v>7.4907237974772278E-3</v>
      </c>
      <c r="AZ341" s="1">
        <f t="shared" si="363"/>
        <v>0</v>
      </c>
    </row>
    <row r="342" spans="1:52" ht="346.5" thickTop="1" thickBot="1" x14ac:dyDescent="0.35">
      <c r="A342" s="29"/>
      <c r="B342" s="17"/>
      <c r="C342" s="18"/>
      <c r="D342" s="5" t="s">
        <v>3</v>
      </c>
      <c r="E342" s="6">
        <v>12</v>
      </c>
      <c r="F342" s="7" t="s">
        <v>9</v>
      </c>
      <c r="G342" s="7" t="s">
        <v>1145</v>
      </c>
      <c r="H342" s="75" t="s">
        <v>1147</v>
      </c>
      <c r="I342" s="88"/>
      <c r="J342" s="68" t="s">
        <v>1124</v>
      </c>
      <c r="K342" s="7" t="s">
        <v>1157</v>
      </c>
      <c r="L342" s="7" t="s">
        <v>221</v>
      </c>
      <c r="M342" s="7"/>
      <c r="N342" s="7"/>
      <c r="O342" s="7"/>
      <c r="P342" s="7"/>
      <c r="Q342" s="7"/>
      <c r="R342" s="7" t="s">
        <v>229</v>
      </c>
      <c r="S342" s="118">
        <v>10</v>
      </c>
      <c r="T342" s="116">
        <v>25</v>
      </c>
      <c r="U342" s="116" t="str">
        <f t="shared" si="361"/>
        <v>0</v>
      </c>
      <c r="V342" s="116">
        <f t="shared" si="362"/>
        <v>0</v>
      </c>
      <c r="W342" s="7" t="s">
        <v>314</v>
      </c>
      <c r="X342" s="10"/>
      <c r="Y342" s="7" t="s">
        <v>230</v>
      </c>
      <c r="Z342" s="7" t="s">
        <v>225</v>
      </c>
      <c r="AA342" s="7" t="s">
        <v>222</v>
      </c>
      <c r="AB342" s="25">
        <v>1</v>
      </c>
      <c r="AC342" s="11">
        <v>0</v>
      </c>
      <c r="AD342" s="25">
        <v>1</v>
      </c>
      <c r="AE342" s="25">
        <v>1</v>
      </c>
      <c r="AF342" s="12" t="s">
        <v>173</v>
      </c>
      <c r="AG342" s="12">
        <v>1</v>
      </c>
      <c r="AH342" s="12">
        <v>0</v>
      </c>
      <c r="AI342" s="12">
        <v>10</v>
      </c>
      <c r="AJ342" s="12">
        <v>4</v>
      </c>
      <c r="AK342" s="13">
        <f t="shared" si="302"/>
        <v>3.3971113411893203E-5</v>
      </c>
      <c r="AL342" s="22">
        <f t="shared" si="368"/>
        <v>3.3971113411893203E-4</v>
      </c>
      <c r="AM342" s="7">
        <f t="shared" si="389"/>
        <v>1</v>
      </c>
      <c r="AN342" s="11">
        <f t="shared" si="390"/>
        <v>0</v>
      </c>
      <c r="AO342" s="7">
        <f t="shared" si="391"/>
        <v>1</v>
      </c>
      <c r="AP342" s="7">
        <f t="shared" si="392"/>
        <v>1</v>
      </c>
      <c r="AQ342" s="25">
        <v>1</v>
      </c>
      <c r="AR342" s="12" t="s">
        <v>180</v>
      </c>
      <c r="AS342" s="12">
        <f t="shared" si="304"/>
        <v>1</v>
      </c>
      <c r="AT342" s="12">
        <f t="shared" si="305"/>
        <v>0</v>
      </c>
      <c r="AU342" s="12">
        <f t="shared" si="306"/>
        <v>10</v>
      </c>
      <c r="AV342" s="12">
        <f t="shared" si="307"/>
        <v>4</v>
      </c>
      <c r="AW342" s="12">
        <v>2</v>
      </c>
      <c r="AX342" s="15">
        <f t="shared" si="308"/>
        <v>3.0738334547424197E-5</v>
      </c>
      <c r="AY342" s="22">
        <f t="shared" si="360"/>
        <v>7.6845836368560493E-4</v>
      </c>
      <c r="AZ342" s="1">
        <f t="shared" si="363"/>
        <v>0</v>
      </c>
    </row>
    <row r="343" spans="1:52" ht="312" thickTop="1" thickBot="1" x14ac:dyDescent="0.35">
      <c r="A343" s="29"/>
      <c r="B343" s="17"/>
      <c r="C343" s="18"/>
      <c r="D343" s="5" t="s">
        <v>3</v>
      </c>
      <c r="E343" s="6">
        <v>13</v>
      </c>
      <c r="F343" s="7" t="s">
        <v>10</v>
      </c>
      <c r="G343" s="7" t="s">
        <v>1148</v>
      </c>
      <c r="H343" s="75" t="s">
        <v>1149</v>
      </c>
      <c r="I343" s="88"/>
      <c r="J343" s="27" t="s">
        <v>1125</v>
      </c>
      <c r="K343" s="7" t="s">
        <v>1157</v>
      </c>
      <c r="L343" s="7" t="s">
        <v>221</v>
      </c>
      <c r="M343" s="7"/>
      <c r="N343" s="7"/>
      <c r="O343" s="7"/>
      <c r="P343" s="7"/>
      <c r="Q343" s="7"/>
      <c r="R343" s="9" t="s">
        <v>42</v>
      </c>
      <c r="S343" s="118">
        <v>6</v>
      </c>
      <c r="T343" s="116">
        <v>1</v>
      </c>
      <c r="U343" s="116" t="str">
        <f t="shared" si="361"/>
        <v>0</v>
      </c>
      <c r="V343" s="116">
        <f t="shared" si="362"/>
        <v>0</v>
      </c>
      <c r="W343" s="7"/>
      <c r="X343" s="10"/>
      <c r="Y343" s="7" t="s">
        <v>101</v>
      </c>
      <c r="Z343" s="7" t="s">
        <v>231</v>
      </c>
      <c r="AA343" s="7" t="s">
        <v>234</v>
      </c>
      <c r="AB343" s="11">
        <v>0</v>
      </c>
      <c r="AC343" s="11">
        <v>0</v>
      </c>
      <c r="AD343" s="25">
        <v>1</v>
      </c>
      <c r="AE343" s="25">
        <v>1</v>
      </c>
      <c r="AF343" s="12" t="s">
        <v>174</v>
      </c>
      <c r="AG343" s="12">
        <v>0</v>
      </c>
      <c r="AH343" s="12">
        <v>0</v>
      </c>
      <c r="AI343" s="12">
        <v>1</v>
      </c>
      <c r="AJ343" s="12">
        <v>2</v>
      </c>
      <c r="AK343" s="13">
        <f t="shared" si="302"/>
        <v>0.39851904108451414</v>
      </c>
      <c r="AL343" s="22">
        <f t="shared" si="368"/>
        <v>2.3911142465070849</v>
      </c>
      <c r="AM343" s="7">
        <f t="shared" si="389"/>
        <v>0</v>
      </c>
      <c r="AN343" s="11">
        <f t="shared" si="390"/>
        <v>0</v>
      </c>
      <c r="AO343" s="7">
        <f t="shared" si="391"/>
        <v>1</v>
      </c>
      <c r="AP343" s="7">
        <f t="shared" si="392"/>
        <v>1</v>
      </c>
      <c r="AQ343" s="23">
        <v>1</v>
      </c>
      <c r="AR343" s="12" t="s">
        <v>180</v>
      </c>
      <c r="AS343" s="12">
        <f t="shared" si="304"/>
        <v>0</v>
      </c>
      <c r="AT343" s="12">
        <f t="shared" si="305"/>
        <v>0</v>
      </c>
      <c r="AU343" s="12">
        <f t="shared" si="306"/>
        <v>1</v>
      </c>
      <c r="AV343" s="12">
        <f t="shared" si="307"/>
        <v>2</v>
      </c>
      <c r="AW343" s="12">
        <v>2</v>
      </c>
      <c r="AX343" s="15">
        <f t="shared" si="308"/>
        <v>0.36059494017307825</v>
      </c>
      <c r="AY343" s="22">
        <f t="shared" si="360"/>
        <v>0.36059494017307825</v>
      </c>
      <c r="AZ343" s="1">
        <f t="shared" si="363"/>
        <v>0</v>
      </c>
    </row>
    <row r="344" spans="1:52" ht="162.75" customHeight="1" thickTop="1" thickBot="1" x14ac:dyDescent="0.35">
      <c r="A344" s="29"/>
      <c r="B344" s="17"/>
      <c r="C344" s="18"/>
      <c r="D344" s="5" t="s">
        <v>3</v>
      </c>
      <c r="E344" s="6">
        <v>13</v>
      </c>
      <c r="F344" s="7" t="s">
        <v>10</v>
      </c>
      <c r="G344" s="7" t="s">
        <v>43</v>
      </c>
      <c r="H344" s="75" t="s">
        <v>1150</v>
      </c>
      <c r="I344" s="88"/>
      <c r="J344" s="27" t="s">
        <v>1125</v>
      </c>
      <c r="K344" s="7" t="s">
        <v>1157</v>
      </c>
      <c r="L344" s="7" t="s">
        <v>221</v>
      </c>
      <c r="M344" s="7"/>
      <c r="N344" s="7"/>
      <c r="O344" s="7"/>
      <c r="P344" s="7"/>
      <c r="Q344" s="7"/>
      <c r="R344" s="9" t="s">
        <v>44</v>
      </c>
      <c r="S344" s="118">
        <v>10</v>
      </c>
      <c r="T344" s="116">
        <v>4</v>
      </c>
      <c r="U344" s="116" t="str">
        <f t="shared" si="361"/>
        <v>0</v>
      </c>
      <c r="V344" s="116">
        <f t="shared" si="362"/>
        <v>0</v>
      </c>
      <c r="W344" s="19"/>
      <c r="X344" s="10"/>
      <c r="Y344" s="7" t="s">
        <v>232</v>
      </c>
      <c r="Z344" s="7" t="s">
        <v>233</v>
      </c>
      <c r="AA344" s="7" t="s">
        <v>234</v>
      </c>
      <c r="AB344" s="11">
        <v>0</v>
      </c>
      <c r="AC344" s="11">
        <v>0</v>
      </c>
      <c r="AD344" s="25">
        <v>1</v>
      </c>
      <c r="AE344" s="25">
        <v>1</v>
      </c>
      <c r="AF344" s="12" t="s">
        <v>174</v>
      </c>
      <c r="AG344" s="12">
        <v>0</v>
      </c>
      <c r="AH344" s="12">
        <v>0</v>
      </c>
      <c r="AI344" s="12">
        <v>1</v>
      </c>
      <c r="AJ344" s="12">
        <v>2</v>
      </c>
      <c r="AK344" s="13">
        <f t="shared" si="302"/>
        <v>0.39851904108451414</v>
      </c>
      <c r="AL344" s="22">
        <f t="shared" si="368"/>
        <v>3.9851904108451413</v>
      </c>
      <c r="AM344" s="7">
        <f t="shared" si="389"/>
        <v>0</v>
      </c>
      <c r="AN344" s="11">
        <f t="shared" si="390"/>
        <v>0</v>
      </c>
      <c r="AO344" s="7">
        <f t="shared" si="391"/>
        <v>1</v>
      </c>
      <c r="AP344" s="7">
        <f t="shared" si="392"/>
        <v>1</v>
      </c>
      <c r="AQ344" s="25">
        <v>1</v>
      </c>
      <c r="AR344" s="12" t="s">
        <v>180</v>
      </c>
      <c r="AS344" s="12">
        <f t="shared" si="304"/>
        <v>0</v>
      </c>
      <c r="AT344" s="12">
        <f t="shared" si="305"/>
        <v>0</v>
      </c>
      <c r="AU344" s="12">
        <f t="shared" si="306"/>
        <v>1</v>
      </c>
      <c r="AV344" s="12">
        <f t="shared" si="307"/>
        <v>2</v>
      </c>
      <c r="AW344" s="12">
        <v>2</v>
      </c>
      <c r="AX344" s="15">
        <f t="shared" si="308"/>
        <v>0.36059494017307825</v>
      </c>
      <c r="AY344" s="22">
        <f t="shared" si="360"/>
        <v>1.442379760692313</v>
      </c>
      <c r="AZ344" s="1">
        <f t="shared" si="363"/>
        <v>0</v>
      </c>
    </row>
    <row r="345" spans="1:52" ht="312" thickTop="1" thickBot="1" x14ac:dyDescent="0.35">
      <c r="A345" s="29"/>
      <c r="B345" s="17"/>
      <c r="C345" s="18"/>
      <c r="D345" s="5" t="s">
        <v>3</v>
      </c>
      <c r="E345" s="6">
        <v>13</v>
      </c>
      <c r="F345" s="7" t="s">
        <v>10</v>
      </c>
      <c r="G345" s="7" t="s">
        <v>1151</v>
      </c>
      <c r="H345" s="75" t="s">
        <v>1156</v>
      </c>
      <c r="I345" s="88"/>
      <c r="J345" s="27" t="s">
        <v>1125</v>
      </c>
      <c r="K345" s="7" t="s">
        <v>1157</v>
      </c>
      <c r="L345" s="7" t="s">
        <v>221</v>
      </c>
      <c r="M345" s="7"/>
      <c r="N345" s="7"/>
      <c r="O345" s="7"/>
      <c r="P345" s="7"/>
      <c r="Q345" s="7"/>
      <c r="R345" s="7" t="s">
        <v>235</v>
      </c>
      <c r="S345" s="118">
        <v>10</v>
      </c>
      <c r="T345" s="116">
        <v>7</v>
      </c>
      <c r="U345" s="116" t="str">
        <f t="shared" si="361"/>
        <v>0</v>
      </c>
      <c r="V345" s="116">
        <f t="shared" si="362"/>
        <v>0</v>
      </c>
      <c r="W345" s="7" t="s">
        <v>315</v>
      </c>
      <c r="X345" s="10"/>
      <c r="Y345" s="7" t="s">
        <v>232</v>
      </c>
      <c r="Z345" s="7" t="s">
        <v>233</v>
      </c>
      <c r="AA345" s="7" t="s">
        <v>234</v>
      </c>
      <c r="AB345" s="25">
        <v>1</v>
      </c>
      <c r="AC345" s="11">
        <v>0</v>
      </c>
      <c r="AD345" s="25">
        <v>1</v>
      </c>
      <c r="AE345" s="25">
        <v>1</v>
      </c>
      <c r="AF345" s="12" t="s">
        <v>173</v>
      </c>
      <c r="AG345" s="12">
        <v>1</v>
      </c>
      <c r="AH345" s="12">
        <v>0</v>
      </c>
      <c r="AI345" s="12">
        <v>1</v>
      </c>
      <c r="AJ345" s="12">
        <v>2</v>
      </c>
      <c r="AK345" s="13">
        <f t="shared" si="302"/>
        <v>2.3052063287225574E-2</v>
      </c>
      <c r="AL345" s="22">
        <f t="shared" si="368"/>
        <v>0.23052063287225574</v>
      </c>
      <c r="AM345" s="7">
        <f t="shared" si="389"/>
        <v>1</v>
      </c>
      <c r="AN345" s="11">
        <f t="shared" si="390"/>
        <v>0</v>
      </c>
      <c r="AO345" s="7">
        <f t="shared" si="391"/>
        <v>1</v>
      </c>
      <c r="AP345" s="7">
        <f t="shared" si="392"/>
        <v>1</v>
      </c>
      <c r="AQ345" s="25">
        <v>1</v>
      </c>
      <c r="AR345" s="12" t="s">
        <v>180</v>
      </c>
      <c r="AS345" s="12">
        <f t="shared" si="304"/>
        <v>1</v>
      </c>
      <c r="AT345" s="12">
        <f t="shared" si="305"/>
        <v>0</v>
      </c>
      <c r="AU345" s="12">
        <f t="shared" si="306"/>
        <v>1</v>
      </c>
      <c r="AV345" s="12">
        <f t="shared" si="307"/>
        <v>2</v>
      </c>
      <c r="AW345" s="12">
        <v>2</v>
      </c>
      <c r="AX345" s="15">
        <f t="shared" si="308"/>
        <v>2.0858369425214723E-2</v>
      </c>
      <c r="AY345" s="22">
        <f t="shared" si="360"/>
        <v>0.14600858597650307</v>
      </c>
      <c r="AZ345" s="1">
        <f t="shared" si="363"/>
        <v>0</v>
      </c>
    </row>
    <row r="346" spans="1:52" ht="159.75" customHeight="1" thickTop="1" thickBot="1" x14ac:dyDescent="0.35">
      <c r="A346" s="29"/>
      <c r="B346" s="17"/>
      <c r="C346" s="18"/>
      <c r="D346" s="5" t="s">
        <v>3</v>
      </c>
      <c r="E346" s="6">
        <v>13</v>
      </c>
      <c r="F346" s="7" t="s">
        <v>10</v>
      </c>
      <c r="G346" s="7" t="s">
        <v>58</v>
      </c>
      <c r="H346" s="75" t="s">
        <v>1152</v>
      </c>
      <c r="I346" s="88"/>
      <c r="J346" s="27" t="s">
        <v>1125</v>
      </c>
      <c r="K346" s="7" t="s">
        <v>1157</v>
      </c>
      <c r="L346" s="7" t="s">
        <v>221</v>
      </c>
      <c r="M346" s="7"/>
      <c r="N346" s="7"/>
      <c r="O346" s="7"/>
      <c r="P346" s="7"/>
      <c r="Q346" s="7"/>
      <c r="R346" s="7" t="s">
        <v>45</v>
      </c>
      <c r="S346" s="118">
        <v>10</v>
      </c>
      <c r="T346" s="116">
        <v>25</v>
      </c>
      <c r="U346" s="116" t="str">
        <f t="shared" si="361"/>
        <v>0</v>
      </c>
      <c r="V346" s="116">
        <f t="shared" si="362"/>
        <v>0</v>
      </c>
      <c r="W346" s="7" t="s">
        <v>236</v>
      </c>
      <c r="X346" s="10"/>
      <c r="Y346" s="7" t="s">
        <v>237</v>
      </c>
      <c r="Z346" s="7" t="s">
        <v>105</v>
      </c>
      <c r="AA346" s="7" t="s">
        <v>104</v>
      </c>
      <c r="AB346" s="25">
        <v>1</v>
      </c>
      <c r="AC346" s="11">
        <v>0</v>
      </c>
      <c r="AD346" s="25">
        <v>1</v>
      </c>
      <c r="AE346" s="25">
        <v>1</v>
      </c>
      <c r="AF346" s="12" t="s">
        <v>173</v>
      </c>
      <c r="AG346" s="12">
        <v>1</v>
      </c>
      <c r="AH346" s="12">
        <v>0</v>
      </c>
      <c r="AI346" s="12">
        <v>1</v>
      </c>
      <c r="AJ346" s="12">
        <v>2</v>
      </c>
      <c r="AK346" s="13">
        <f t="shared" si="302"/>
        <v>2.3052063287225574E-2</v>
      </c>
      <c r="AL346" s="22">
        <f t="shared" si="368"/>
        <v>0.23052063287225574</v>
      </c>
      <c r="AM346" s="7">
        <f t="shared" si="389"/>
        <v>1</v>
      </c>
      <c r="AN346" s="11">
        <f t="shared" si="390"/>
        <v>0</v>
      </c>
      <c r="AO346" s="7">
        <f t="shared" si="391"/>
        <v>1</v>
      </c>
      <c r="AP346" s="7">
        <f t="shared" si="392"/>
        <v>1</v>
      </c>
      <c r="AQ346" s="25">
        <v>1</v>
      </c>
      <c r="AR346" s="12" t="s">
        <v>180</v>
      </c>
      <c r="AS346" s="12">
        <f t="shared" si="304"/>
        <v>1</v>
      </c>
      <c r="AT346" s="12">
        <f t="shared" si="305"/>
        <v>0</v>
      </c>
      <c r="AU346" s="12">
        <f t="shared" si="306"/>
        <v>1</v>
      </c>
      <c r="AV346" s="12">
        <f t="shared" si="307"/>
        <v>2</v>
      </c>
      <c r="AW346" s="12">
        <v>2</v>
      </c>
      <c r="AX346" s="15">
        <f t="shared" si="308"/>
        <v>2.0858369425214723E-2</v>
      </c>
      <c r="AY346" s="22">
        <f t="shared" si="360"/>
        <v>0.52145923563036811</v>
      </c>
      <c r="AZ346" s="1">
        <f t="shared" si="363"/>
        <v>0</v>
      </c>
    </row>
    <row r="347" spans="1:52" ht="346.5" thickTop="1" thickBot="1" x14ac:dyDescent="0.35">
      <c r="A347" s="29"/>
      <c r="B347" s="17"/>
      <c r="C347" s="18"/>
      <c r="D347" s="5" t="s">
        <v>3</v>
      </c>
      <c r="E347" s="6">
        <v>14</v>
      </c>
      <c r="F347" s="26" t="s">
        <v>13</v>
      </c>
      <c r="G347" s="27" t="s">
        <v>1154</v>
      </c>
      <c r="H347" s="75" t="s">
        <v>1153</v>
      </c>
      <c r="I347" s="88"/>
      <c r="J347" s="27" t="s">
        <v>1126</v>
      </c>
      <c r="K347" s="7" t="s">
        <v>1157</v>
      </c>
      <c r="L347" s="7" t="s">
        <v>221</v>
      </c>
      <c r="M347" s="7"/>
      <c r="N347" s="7"/>
      <c r="O347" s="7"/>
      <c r="P347" s="7"/>
      <c r="Q347" s="7"/>
      <c r="R347" s="5" t="s">
        <v>238</v>
      </c>
      <c r="S347" s="118">
        <v>10</v>
      </c>
      <c r="T347" s="117">
        <v>1</v>
      </c>
      <c r="U347" s="116" t="str">
        <f t="shared" si="361"/>
        <v>0</v>
      </c>
      <c r="V347" s="116">
        <f t="shared" si="362"/>
        <v>0</v>
      </c>
      <c r="W347" s="7" t="s">
        <v>240</v>
      </c>
      <c r="X347" s="10"/>
      <c r="Y347" s="26" t="s">
        <v>241</v>
      </c>
      <c r="Z347" s="26" t="s">
        <v>242</v>
      </c>
      <c r="AA347" s="7" t="s">
        <v>239</v>
      </c>
      <c r="AB347" s="25">
        <v>1</v>
      </c>
      <c r="AC347" s="11">
        <v>0</v>
      </c>
      <c r="AD347" s="25">
        <v>1</v>
      </c>
      <c r="AE347" s="25">
        <v>1</v>
      </c>
      <c r="AF347" s="12" t="s">
        <v>173</v>
      </c>
      <c r="AG347" s="12">
        <v>1</v>
      </c>
      <c r="AH347" s="12">
        <v>0</v>
      </c>
      <c r="AI347" s="12">
        <v>1</v>
      </c>
      <c r="AJ347" s="12">
        <v>2</v>
      </c>
      <c r="AK347" s="13">
        <f t="shared" si="302"/>
        <v>2.3052063287225574E-2</v>
      </c>
      <c r="AL347" s="22">
        <f t="shared" si="368"/>
        <v>0.23052063287225574</v>
      </c>
      <c r="AM347" s="7">
        <f t="shared" si="389"/>
        <v>1</v>
      </c>
      <c r="AN347" s="11">
        <f t="shared" si="390"/>
        <v>0</v>
      </c>
      <c r="AO347" s="7">
        <f t="shared" si="391"/>
        <v>1</v>
      </c>
      <c r="AP347" s="7">
        <f t="shared" si="392"/>
        <v>1</v>
      </c>
      <c r="AQ347" s="25">
        <v>1</v>
      </c>
      <c r="AR347" s="12" t="s">
        <v>180</v>
      </c>
      <c r="AS347" s="12">
        <f t="shared" si="304"/>
        <v>1</v>
      </c>
      <c r="AT347" s="12">
        <f t="shared" si="305"/>
        <v>0</v>
      </c>
      <c r="AU347" s="12">
        <f t="shared" si="306"/>
        <v>1</v>
      </c>
      <c r="AV347" s="12">
        <f t="shared" si="307"/>
        <v>2</v>
      </c>
      <c r="AW347" s="12">
        <v>1</v>
      </c>
      <c r="AX347" s="15">
        <f t="shared" si="308"/>
        <v>2.192780089426162E-2</v>
      </c>
      <c r="AY347" s="22">
        <f t="shared" si="360"/>
        <v>2.192780089426162E-2</v>
      </c>
      <c r="AZ347" s="1">
        <f t="shared" si="363"/>
        <v>0</v>
      </c>
    </row>
    <row r="348" spans="1:52" ht="346.5" thickTop="1" thickBot="1" x14ac:dyDescent="0.35">
      <c r="A348" s="29"/>
      <c r="B348" s="17"/>
      <c r="C348" s="18"/>
      <c r="D348" s="5" t="s">
        <v>3</v>
      </c>
      <c r="E348" s="6">
        <v>14</v>
      </c>
      <c r="F348" s="26" t="s">
        <v>13</v>
      </c>
      <c r="G348" s="27" t="s">
        <v>1154</v>
      </c>
      <c r="H348" s="75" t="s">
        <v>1155</v>
      </c>
      <c r="I348" s="88"/>
      <c r="J348" s="27" t="s">
        <v>1126</v>
      </c>
      <c r="K348" s="7" t="s">
        <v>1157</v>
      </c>
      <c r="L348" s="7" t="s">
        <v>221</v>
      </c>
      <c r="M348" s="7"/>
      <c r="N348" s="7"/>
      <c r="O348" s="7"/>
      <c r="P348" s="7"/>
      <c r="Q348" s="7"/>
      <c r="R348" s="5" t="s">
        <v>46</v>
      </c>
      <c r="S348" s="118">
        <v>10</v>
      </c>
      <c r="T348" s="117">
        <v>4</v>
      </c>
      <c r="U348" s="116" t="str">
        <f t="shared" si="361"/>
        <v>0</v>
      </c>
      <c r="V348" s="116">
        <f t="shared" si="362"/>
        <v>0</v>
      </c>
      <c r="W348" s="7" t="s">
        <v>240</v>
      </c>
      <c r="X348" s="30"/>
      <c r="Y348" s="7" t="s">
        <v>145</v>
      </c>
      <c r="Z348" s="26" t="s">
        <v>242</v>
      </c>
      <c r="AA348" s="7" t="s">
        <v>144</v>
      </c>
      <c r="AB348" s="11">
        <v>0</v>
      </c>
      <c r="AC348" s="11">
        <v>0</v>
      </c>
      <c r="AD348" s="25">
        <v>1</v>
      </c>
      <c r="AE348" s="25">
        <v>1</v>
      </c>
      <c r="AF348" s="12" t="s">
        <v>173</v>
      </c>
      <c r="AG348" s="12">
        <v>1</v>
      </c>
      <c r="AH348" s="12">
        <v>0</v>
      </c>
      <c r="AI348" s="12">
        <v>2</v>
      </c>
      <c r="AJ348" s="12">
        <v>2</v>
      </c>
      <c r="AK348" s="13">
        <f t="shared" si="302"/>
        <v>1.1447315850505711E-2</v>
      </c>
      <c r="AL348" s="22">
        <f t="shared" si="368"/>
        <v>0.1144731585050571</v>
      </c>
      <c r="AM348" s="7">
        <f t="shared" si="389"/>
        <v>0</v>
      </c>
      <c r="AN348" s="11">
        <f t="shared" si="390"/>
        <v>0</v>
      </c>
      <c r="AO348" s="7">
        <f t="shared" si="391"/>
        <v>1</v>
      </c>
      <c r="AP348" s="7">
        <f t="shared" si="392"/>
        <v>1</v>
      </c>
      <c r="AQ348" s="25">
        <v>1</v>
      </c>
      <c r="AR348" s="12" t="s">
        <v>180</v>
      </c>
      <c r="AS348" s="12">
        <f t="shared" si="304"/>
        <v>1</v>
      </c>
      <c r="AT348" s="12">
        <f t="shared" si="305"/>
        <v>0</v>
      </c>
      <c r="AU348" s="12">
        <f t="shared" si="306"/>
        <v>2</v>
      </c>
      <c r="AV348" s="12">
        <f t="shared" si="307"/>
        <v>2</v>
      </c>
      <c r="AW348" s="12">
        <v>1</v>
      </c>
      <c r="AX348" s="15">
        <f t="shared" si="308"/>
        <v>1.0889023668554447E-2</v>
      </c>
      <c r="AY348" s="22">
        <f t="shared" si="360"/>
        <v>4.3556094674217789E-2</v>
      </c>
      <c r="AZ348" s="1">
        <f t="shared" si="363"/>
        <v>0</v>
      </c>
    </row>
    <row r="349" spans="1:52" ht="346.5" thickTop="1" thickBot="1" x14ac:dyDescent="0.35">
      <c r="A349" s="29"/>
      <c r="B349" s="17"/>
      <c r="C349" s="18"/>
      <c r="D349" s="5" t="s">
        <v>3</v>
      </c>
      <c r="E349" s="6">
        <v>14</v>
      </c>
      <c r="F349" s="26" t="s">
        <v>13</v>
      </c>
      <c r="G349" s="27" t="s">
        <v>1158</v>
      </c>
      <c r="H349" s="75" t="s">
        <v>1159</v>
      </c>
      <c r="I349" s="88"/>
      <c r="J349" s="27" t="s">
        <v>1126</v>
      </c>
      <c r="K349" s="7" t="s">
        <v>1157</v>
      </c>
      <c r="L349" s="7" t="s">
        <v>221</v>
      </c>
      <c r="M349" s="7"/>
      <c r="N349" s="7"/>
      <c r="O349" s="7"/>
      <c r="P349" s="7"/>
      <c r="Q349" s="7"/>
      <c r="R349" s="5" t="s">
        <v>47</v>
      </c>
      <c r="S349" s="118">
        <v>10</v>
      </c>
      <c r="T349" s="117">
        <v>7</v>
      </c>
      <c r="U349" s="116" t="str">
        <f t="shared" si="361"/>
        <v>0</v>
      </c>
      <c r="V349" s="116">
        <f t="shared" si="362"/>
        <v>0</v>
      </c>
      <c r="W349" s="7" t="s">
        <v>240</v>
      </c>
      <c r="X349" s="30"/>
      <c r="Y349" s="26" t="s">
        <v>243</v>
      </c>
      <c r="Z349" s="26" t="s">
        <v>242</v>
      </c>
      <c r="AA349" s="7" t="s">
        <v>146</v>
      </c>
      <c r="AB349" s="11">
        <v>0</v>
      </c>
      <c r="AC349" s="11">
        <v>0</v>
      </c>
      <c r="AD349" s="25">
        <v>1</v>
      </c>
      <c r="AE349" s="25">
        <v>1</v>
      </c>
      <c r="AF349" s="12" t="s">
        <v>173</v>
      </c>
      <c r="AG349" s="12">
        <v>1</v>
      </c>
      <c r="AH349" s="12">
        <v>0</v>
      </c>
      <c r="AI349" s="12">
        <v>5</v>
      </c>
      <c r="AJ349" s="12">
        <v>2</v>
      </c>
      <c r="AK349" s="13">
        <f t="shared" ref="AK349:AK397" si="393">1/EXP(AB$4*AG349)^3*1/EXP(AC$4*AH349)^1.9*1/EXP(AD$4*AI349)^1.4*1/EXP(AE$4*AJ349)^1.1</f>
        <v>1.4017974121366752E-3</v>
      </c>
      <c r="AL349" s="22">
        <f t="shared" si="368"/>
        <v>1.4017974121366752E-2</v>
      </c>
      <c r="AM349" s="7">
        <v>1</v>
      </c>
      <c r="AN349" s="11">
        <f t="shared" si="390"/>
        <v>0</v>
      </c>
      <c r="AO349" s="7">
        <f t="shared" si="391"/>
        <v>1</v>
      </c>
      <c r="AP349" s="7">
        <f t="shared" si="392"/>
        <v>1</v>
      </c>
      <c r="AQ349" s="25">
        <v>1</v>
      </c>
      <c r="AR349" s="12" t="s">
        <v>180</v>
      </c>
      <c r="AS349" s="12">
        <f t="shared" ref="AS349:AS397" si="394">AG349</f>
        <v>1</v>
      </c>
      <c r="AT349" s="12">
        <f t="shared" ref="AT349:AT397" si="395">AH349</f>
        <v>0</v>
      </c>
      <c r="AU349" s="12">
        <f t="shared" ref="AU349:AU397" si="396">AI349</f>
        <v>5</v>
      </c>
      <c r="AV349" s="12">
        <f t="shared" ref="AV349:AV397" si="397">AJ349</f>
        <v>2</v>
      </c>
      <c r="AW349" s="12">
        <v>1</v>
      </c>
      <c r="AX349" s="15">
        <f t="shared" ref="AX349:AX397" si="398">1/EXP(AM$4*AS349)^3*1/EXP(AN$4*AT349)^1.9*1/EXP(AO$4*AU349)^1.4*1/EXP(AP$4*AV349)^1.1*1/EXP(AQ$4*AW349)^1</f>
        <v>1.3334309456133598E-3</v>
      </c>
      <c r="AY349" s="22">
        <f t="shared" si="360"/>
        <v>9.334016619293518E-3</v>
      </c>
      <c r="AZ349" s="1">
        <f t="shared" si="363"/>
        <v>0</v>
      </c>
    </row>
    <row r="350" spans="1:52" ht="346.5" thickTop="1" thickBot="1" x14ac:dyDescent="0.35">
      <c r="A350" s="29"/>
      <c r="B350" s="17"/>
      <c r="C350" s="18"/>
      <c r="D350" s="5" t="s">
        <v>3</v>
      </c>
      <c r="E350" s="6">
        <v>14</v>
      </c>
      <c r="F350" s="26" t="s">
        <v>13</v>
      </c>
      <c r="G350" s="27" t="s">
        <v>59</v>
      </c>
      <c r="H350" s="75" t="s">
        <v>1172</v>
      </c>
      <c r="I350" s="88"/>
      <c r="J350" s="27" t="s">
        <v>1126</v>
      </c>
      <c r="K350" s="7" t="s">
        <v>1157</v>
      </c>
      <c r="L350" s="7" t="s">
        <v>221</v>
      </c>
      <c r="M350" s="7"/>
      <c r="N350" s="7"/>
      <c r="O350" s="7"/>
      <c r="P350" s="7"/>
      <c r="Q350" s="7"/>
      <c r="R350" s="5" t="s">
        <v>48</v>
      </c>
      <c r="S350" s="118">
        <v>10</v>
      </c>
      <c r="T350" s="117">
        <v>25</v>
      </c>
      <c r="U350" s="116" t="str">
        <f t="shared" si="361"/>
        <v>0</v>
      </c>
      <c r="V350" s="116">
        <f t="shared" si="362"/>
        <v>0</v>
      </c>
      <c r="W350" s="7" t="s">
        <v>240</v>
      </c>
      <c r="X350" s="30"/>
      <c r="Y350" s="26" t="s">
        <v>244</v>
      </c>
      <c r="Z350" s="26" t="s">
        <v>242</v>
      </c>
      <c r="AA350" s="7" t="s">
        <v>147</v>
      </c>
      <c r="AB350" s="11">
        <v>0</v>
      </c>
      <c r="AC350" s="11">
        <v>0</v>
      </c>
      <c r="AD350" s="25">
        <v>1</v>
      </c>
      <c r="AE350" s="25">
        <v>1</v>
      </c>
      <c r="AF350" s="12" t="s">
        <v>173</v>
      </c>
      <c r="AG350" s="12">
        <v>1</v>
      </c>
      <c r="AH350" s="12">
        <v>0</v>
      </c>
      <c r="AI350" s="12">
        <v>6</v>
      </c>
      <c r="AJ350" s="12">
        <v>2</v>
      </c>
      <c r="AK350" s="13">
        <f t="shared" si="393"/>
        <v>6.9611199375990305E-4</v>
      </c>
      <c r="AL350" s="22">
        <f t="shared" si="368"/>
        <v>6.9611199375990305E-3</v>
      </c>
      <c r="AM350" s="7">
        <v>1</v>
      </c>
      <c r="AN350" s="11">
        <f t="shared" si="390"/>
        <v>0</v>
      </c>
      <c r="AO350" s="7">
        <f t="shared" si="391"/>
        <v>1</v>
      </c>
      <c r="AP350" s="7">
        <f t="shared" si="392"/>
        <v>1</v>
      </c>
      <c r="AQ350" s="25">
        <v>1</v>
      </c>
      <c r="AR350" s="12" t="s">
        <v>180</v>
      </c>
      <c r="AS350" s="12">
        <f t="shared" si="394"/>
        <v>1</v>
      </c>
      <c r="AT350" s="12">
        <f t="shared" si="395"/>
        <v>0</v>
      </c>
      <c r="AU350" s="12">
        <f t="shared" si="396"/>
        <v>6</v>
      </c>
      <c r="AV350" s="12">
        <f t="shared" si="397"/>
        <v>2</v>
      </c>
      <c r="AW350" s="12">
        <v>1</v>
      </c>
      <c r="AX350" s="15">
        <f t="shared" si="398"/>
        <v>6.6216221121227715E-4</v>
      </c>
      <c r="AY350" s="22">
        <f t="shared" si="360"/>
        <v>1.6554055280306929E-2</v>
      </c>
      <c r="AZ350" s="1">
        <f t="shared" si="363"/>
        <v>0</v>
      </c>
    </row>
    <row r="351" spans="1:52" ht="187.5" customHeight="1" thickTop="1" thickBot="1" x14ac:dyDescent="0.35">
      <c r="A351" s="29"/>
      <c r="B351" s="17"/>
      <c r="C351" s="18"/>
      <c r="D351" s="5" t="s">
        <v>3</v>
      </c>
      <c r="E351" s="6">
        <v>16</v>
      </c>
      <c r="F351" s="26" t="s">
        <v>148</v>
      </c>
      <c r="G351" s="26" t="s">
        <v>1127</v>
      </c>
      <c r="H351" s="88"/>
      <c r="I351" s="26"/>
      <c r="J351" s="27" t="s">
        <v>1129</v>
      </c>
      <c r="K351" s="7" t="s">
        <v>1157</v>
      </c>
      <c r="L351" s="7" t="s">
        <v>246</v>
      </c>
      <c r="M351" s="7"/>
      <c r="N351" s="7"/>
      <c r="O351" s="7"/>
      <c r="P351" s="7"/>
      <c r="Q351" s="7"/>
      <c r="R351" s="5" t="s">
        <v>247</v>
      </c>
      <c r="S351" s="118">
        <v>10</v>
      </c>
      <c r="T351" s="117">
        <v>4</v>
      </c>
      <c r="U351" s="116" t="str">
        <f t="shared" si="361"/>
        <v>0</v>
      </c>
      <c r="V351" s="116">
        <f t="shared" si="362"/>
        <v>0</v>
      </c>
      <c r="W351" s="26" t="s">
        <v>250</v>
      </c>
      <c r="X351" s="30"/>
      <c r="Y351" s="26" t="s">
        <v>251</v>
      </c>
      <c r="Z351" s="26" t="s">
        <v>263</v>
      </c>
      <c r="AA351" s="26" t="s">
        <v>303</v>
      </c>
      <c r="AB351" s="26">
        <v>1</v>
      </c>
      <c r="AC351" s="11">
        <v>0</v>
      </c>
      <c r="AD351" s="25">
        <v>1</v>
      </c>
      <c r="AE351" s="25">
        <v>1</v>
      </c>
      <c r="AF351" s="12" t="s">
        <v>173</v>
      </c>
      <c r="AG351" s="12">
        <v>2</v>
      </c>
      <c r="AH351" s="12">
        <v>0</v>
      </c>
      <c r="AI351" s="12">
        <v>1</v>
      </c>
      <c r="AJ351" s="12">
        <v>2</v>
      </c>
      <c r="AK351" s="13">
        <f t="shared" si="393"/>
        <v>1.33343094561336E-3</v>
      </c>
      <c r="AL351" s="22">
        <f t="shared" si="368"/>
        <v>1.33343094561336E-2</v>
      </c>
      <c r="AM351" s="7">
        <f t="shared" si="389"/>
        <v>1</v>
      </c>
      <c r="AN351" s="11">
        <f t="shared" si="390"/>
        <v>0</v>
      </c>
      <c r="AO351" s="7">
        <f t="shared" si="391"/>
        <v>1</v>
      </c>
      <c r="AP351" s="7">
        <f t="shared" si="392"/>
        <v>1</v>
      </c>
      <c r="AQ351" s="25">
        <v>1</v>
      </c>
      <c r="AR351" s="12" t="s">
        <v>180</v>
      </c>
      <c r="AS351" s="12">
        <f t="shared" si="394"/>
        <v>2</v>
      </c>
      <c r="AT351" s="12">
        <f t="shared" si="395"/>
        <v>0</v>
      </c>
      <c r="AU351" s="12">
        <f t="shared" si="396"/>
        <v>1</v>
      </c>
      <c r="AV351" s="12">
        <f t="shared" si="397"/>
        <v>2</v>
      </c>
      <c r="AW351" s="12">
        <v>1</v>
      </c>
      <c r="AX351" s="15">
        <f t="shared" si="398"/>
        <v>1.2683987510072393E-3</v>
      </c>
      <c r="AY351" s="22">
        <f t="shared" si="360"/>
        <v>5.073595004028957E-3</v>
      </c>
      <c r="AZ351" s="1">
        <f t="shared" si="363"/>
        <v>0</v>
      </c>
    </row>
    <row r="352" spans="1:52" ht="271.5" customHeight="1" thickTop="1" thickBot="1" x14ac:dyDescent="0.35">
      <c r="A352" s="29"/>
      <c r="B352" s="17"/>
      <c r="C352" s="18"/>
      <c r="D352" s="5" t="s">
        <v>3</v>
      </c>
      <c r="E352" s="6"/>
      <c r="F352" s="26" t="s">
        <v>148</v>
      </c>
      <c r="G352" s="26" t="s">
        <v>1127</v>
      </c>
      <c r="H352" s="88"/>
      <c r="I352" s="26"/>
      <c r="J352" s="27" t="s">
        <v>1129</v>
      </c>
      <c r="K352" s="7" t="s">
        <v>1157</v>
      </c>
      <c r="L352" s="7" t="s">
        <v>246</v>
      </c>
      <c r="M352" s="7"/>
      <c r="N352" s="7"/>
      <c r="O352" s="7"/>
      <c r="P352" s="7"/>
      <c r="Q352" s="7"/>
      <c r="R352" s="5" t="s">
        <v>248</v>
      </c>
      <c r="S352" s="118">
        <v>10</v>
      </c>
      <c r="T352" s="117">
        <v>7</v>
      </c>
      <c r="U352" s="116" t="str">
        <f t="shared" si="361"/>
        <v>0</v>
      </c>
      <c r="V352" s="116">
        <f t="shared" si="362"/>
        <v>0</v>
      </c>
      <c r="W352" s="26" t="s">
        <v>250</v>
      </c>
      <c r="X352" s="30"/>
      <c r="Y352" s="26" t="s">
        <v>253</v>
      </c>
      <c r="Z352" s="26" t="s">
        <v>264</v>
      </c>
      <c r="AA352" s="26" t="s">
        <v>254</v>
      </c>
      <c r="AB352" s="26">
        <v>1</v>
      </c>
      <c r="AC352" s="11">
        <v>0</v>
      </c>
      <c r="AD352" s="25">
        <v>1</v>
      </c>
      <c r="AE352" s="25">
        <v>1</v>
      </c>
      <c r="AF352" s="12" t="s">
        <v>173</v>
      </c>
      <c r="AG352" s="12">
        <v>2</v>
      </c>
      <c r="AH352" s="12">
        <v>0</v>
      </c>
      <c r="AI352" s="12">
        <v>2</v>
      </c>
      <c r="AJ352" s="12">
        <v>2</v>
      </c>
      <c r="AK352" s="13">
        <f t="shared" si="393"/>
        <v>6.6216221121227683E-4</v>
      </c>
      <c r="AL352" s="22">
        <f t="shared" si="368"/>
        <v>6.6216221121227683E-3</v>
      </c>
      <c r="AM352" s="7">
        <f t="shared" ref="AM352:AP354" si="399">+AB352</f>
        <v>1</v>
      </c>
      <c r="AN352" s="11">
        <f t="shared" si="399"/>
        <v>0</v>
      </c>
      <c r="AO352" s="7">
        <f t="shared" si="399"/>
        <v>1</v>
      </c>
      <c r="AP352" s="7">
        <f t="shared" si="399"/>
        <v>1</v>
      </c>
      <c r="AQ352" s="25">
        <v>1</v>
      </c>
      <c r="AR352" s="12" t="s">
        <v>180</v>
      </c>
      <c r="AS352" s="12">
        <f t="shared" si="394"/>
        <v>2</v>
      </c>
      <c r="AT352" s="12">
        <f t="shared" si="395"/>
        <v>0</v>
      </c>
      <c r="AU352" s="12">
        <f t="shared" si="396"/>
        <v>2</v>
      </c>
      <c r="AV352" s="12">
        <f t="shared" si="397"/>
        <v>2</v>
      </c>
      <c r="AW352" s="12">
        <v>2</v>
      </c>
      <c r="AX352" s="15">
        <f t="shared" si="398"/>
        <v>5.9914914551429819E-4</v>
      </c>
      <c r="AY352" s="22">
        <f t="shared" si="360"/>
        <v>4.1940440186000877E-3</v>
      </c>
      <c r="AZ352" s="1">
        <f t="shared" si="363"/>
        <v>0</v>
      </c>
    </row>
    <row r="353" spans="1:52" ht="193.5" customHeight="1" thickTop="1" thickBot="1" x14ac:dyDescent="0.35">
      <c r="A353" s="29"/>
      <c r="B353" s="17"/>
      <c r="C353" s="18"/>
      <c r="D353" s="5" t="s">
        <v>3</v>
      </c>
      <c r="E353" s="6"/>
      <c r="F353" s="26" t="s">
        <v>148</v>
      </c>
      <c r="G353" s="26" t="s">
        <v>1127</v>
      </c>
      <c r="H353" s="88"/>
      <c r="I353" s="26"/>
      <c r="J353" s="27" t="s">
        <v>1129</v>
      </c>
      <c r="K353" s="7" t="s">
        <v>1157</v>
      </c>
      <c r="L353" s="7" t="s">
        <v>246</v>
      </c>
      <c r="M353" s="7"/>
      <c r="N353" s="7"/>
      <c r="O353" s="7"/>
      <c r="P353" s="7"/>
      <c r="Q353" s="7"/>
      <c r="R353" s="26" t="s">
        <v>249</v>
      </c>
      <c r="S353" s="118">
        <v>10</v>
      </c>
      <c r="T353" s="117">
        <v>25</v>
      </c>
      <c r="U353" s="116" t="str">
        <f t="shared" si="361"/>
        <v>0</v>
      </c>
      <c r="V353" s="116">
        <f t="shared" si="362"/>
        <v>0</v>
      </c>
      <c r="W353" s="26" t="s">
        <v>250</v>
      </c>
      <c r="X353" s="30"/>
      <c r="Y353" s="26" t="s">
        <v>255</v>
      </c>
      <c r="Z353" s="26" t="s">
        <v>256</v>
      </c>
      <c r="AA353" s="26" t="s">
        <v>257</v>
      </c>
      <c r="AB353" s="26">
        <v>1</v>
      </c>
      <c r="AC353" s="11">
        <v>0</v>
      </c>
      <c r="AD353" s="25">
        <v>1</v>
      </c>
      <c r="AE353" s="25">
        <v>1</v>
      </c>
      <c r="AF353" s="12" t="s">
        <v>193</v>
      </c>
      <c r="AG353" s="12">
        <v>2</v>
      </c>
      <c r="AH353" s="12">
        <v>0</v>
      </c>
      <c r="AI353" s="12">
        <v>2</v>
      </c>
      <c r="AJ353" s="12">
        <v>2</v>
      </c>
      <c r="AK353" s="13">
        <f t="shared" si="393"/>
        <v>6.6216221121227683E-4</v>
      </c>
      <c r="AL353" s="22">
        <f t="shared" si="368"/>
        <v>6.6216221121227683E-3</v>
      </c>
      <c r="AM353" s="7">
        <f t="shared" si="399"/>
        <v>1</v>
      </c>
      <c r="AN353" s="11">
        <f t="shared" si="399"/>
        <v>0</v>
      </c>
      <c r="AO353" s="7">
        <f t="shared" si="399"/>
        <v>1</v>
      </c>
      <c r="AP353" s="7">
        <f t="shared" si="399"/>
        <v>1</v>
      </c>
      <c r="AQ353" s="25">
        <v>1</v>
      </c>
      <c r="AR353" s="12" t="s">
        <v>180</v>
      </c>
      <c r="AS353" s="12">
        <f t="shared" si="394"/>
        <v>2</v>
      </c>
      <c r="AT353" s="12">
        <f t="shared" si="395"/>
        <v>0</v>
      </c>
      <c r="AU353" s="12">
        <f t="shared" si="396"/>
        <v>2</v>
      </c>
      <c r="AV353" s="12">
        <f t="shared" si="397"/>
        <v>2</v>
      </c>
      <c r="AW353" s="12">
        <v>3</v>
      </c>
      <c r="AX353" s="15">
        <f t="shared" si="398"/>
        <v>5.6992829687766051E-4</v>
      </c>
      <c r="AY353" s="22">
        <f t="shared" si="360"/>
        <v>1.4248207421941514E-2</v>
      </c>
      <c r="AZ353" s="1">
        <f t="shared" si="363"/>
        <v>0</v>
      </c>
    </row>
    <row r="354" spans="1:52" ht="213.75" customHeight="1" thickTop="1" thickBot="1" x14ac:dyDescent="0.35">
      <c r="A354" s="66"/>
      <c r="B354" s="65"/>
      <c r="C354" s="18"/>
      <c r="D354" s="5" t="s">
        <v>3</v>
      </c>
      <c r="E354" s="6">
        <v>16</v>
      </c>
      <c r="F354" s="26" t="s">
        <v>1128</v>
      </c>
      <c r="G354" s="26" t="s">
        <v>1267</v>
      </c>
      <c r="H354" s="26"/>
      <c r="I354" s="26"/>
      <c r="J354" s="27" t="s">
        <v>1130</v>
      </c>
      <c r="K354" s="7" t="s">
        <v>1157</v>
      </c>
      <c r="L354" s="7" t="s">
        <v>246</v>
      </c>
      <c r="M354" s="7"/>
      <c r="N354" s="7"/>
      <c r="O354" s="7"/>
      <c r="P354" s="7"/>
      <c r="Q354" s="7"/>
      <c r="R354" s="5" t="s">
        <v>247</v>
      </c>
      <c r="S354" s="118">
        <v>10</v>
      </c>
      <c r="T354" s="117">
        <v>4</v>
      </c>
      <c r="U354" s="116" t="str">
        <f t="shared" si="361"/>
        <v>0</v>
      </c>
      <c r="V354" s="116">
        <f t="shared" si="362"/>
        <v>0</v>
      </c>
      <c r="W354" s="26" t="s">
        <v>250</v>
      </c>
      <c r="X354" s="30"/>
      <c r="Y354" s="26" t="s">
        <v>251</v>
      </c>
      <c r="Z354" s="26" t="s">
        <v>263</v>
      </c>
      <c r="AA354" s="26" t="s">
        <v>303</v>
      </c>
      <c r="AB354" s="26">
        <v>1</v>
      </c>
      <c r="AC354" s="11">
        <v>0</v>
      </c>
      <c r="AD354" s="64">
        <v>1</v>
      </c>
      <c r="AE354" s="64">
        <v>1</v>
      </c>
      <c r="AF354" s="12" t="s">
        <v>173</v>
      </c>
      <c r="AG354" s="12">
        <v>2</v>
      </c>
      <c r="AH354" s="12">
        <v>0</v>
      </c>
      <c r="AI354" s="12">
        <v>1</v>
      </c>
      <c r="AJ354" s="12">
        <v>2</v>
      </c>
      <c r="AK354" s="13">
        <f t="shared" ref="AK354:AK374" si="400">1/EXP(AB$4*AG354)^3*1/EXP(AC$4*AH354)^1.9*1/EXP(AD$4*AI354)^1.4*1/EXP(AE$4*AJ354)^1.1</f>
        <v>1.33343094561336E-3</v>
      </c>
      <c r="AL354" s="22">
        <f t="shared" si="368"/>
        <v>1.33343094561336E-2</v>
      </c>
      <c r="AM354" s="7">
        <f t="shared" si="399"/>
        <v>1</v>
      </c>
      <c r="AN354" s="11">
        <f t="shared" si="399"/>
        <v>0</v>
      </c>
      <c r="AO354" s="7">
        <f t="shared" si="399"/>
        <v>1</v>
      </c>
      <c r="AP354" s="7">
        <f t="shared" si="399"/>
        <v>1</v>
      </c>
      <c r="AQ354" s="64">
        <v>1</v>
      </c>
      <c r="AR354" s="12" t="s">
        <v>180</v>
      </c>
      <c r="AS354" s="12">
        <f t="shared" ref="AS354:AS374" si="401">AG354</f>
        <v>2</v>
      </c>
      <c r="AT354" s="12">
        <f t="shared" ref="AT354:AT374" si="402">AH354</f>
        <v>0</v>
      </c>
      <c r="AU354" s="12">
        <f t="shared" ref="AU354:AU374" si="403">AI354</f>
        <v>1</v>
      </c>
      <c r="AV354" s="12">
        <f t="shared" ref="AV354:AV374" si="404">AJ354</f>
        <v>2</v>
      </c>
      <c r="AW354" s="12">
        <v>1</v>
      </c>
      <c r="AX354" s="15">
        <f t="shared" ref="AX354:AX374" si="405">1/EXP(AM$4*AS354)^3*1/EXP(AN$4*AT354)^1.9*1/EXP(AO$4*AU354)^1.4*1/EXP(AP$4*AV354)^1.1*1/EXP(AQ$4*AW354)^1</f>
        <v>1.2683987510072393E-3</v>
      </c>
      <c r="AY354" s="22">
        <f t="shared" ref="AY354:AY374" si="406">AX354*T354</f>
        <v>5.073595004028957E-3</v>
      </c>
      <c r="AZ354" s="1">
        <f t="shared" si="363"/>
        <v>0</v>
      </c>
    </row>
    <row r="355" spans="1:52" ht="213.75" customHeight="1" thickTop="1" thickBot="1" x14ac:dyDescent="0.35">
      <c r="A355" s="87"/>
      <c r="B355" s="86"/>
      <c r="C355" s="18"/>
      <c r="D355" s="5"/>
      <c r="E355" s="6"/>
      <c r="F355" s="26"/>
      <c r="G355" s="26" t="s">
        <v>1268</v>
      </c>
      <c r="H355" s="26"/>
      <c r="I355" s="26"/>
      <c r="J355" s="27"/>
      <c r="K355" s="7" t="s">
        <v>1157</v>
      </c>
      <c r="L355" s="7" t="s">
        <v>246</v>
      </c>
      <c r="M355" s="7"/>
      <c r="N355" s="7"/>
      <c r="O355" s="7"/>
      <c r="P355" s="7"/>
      <c r="Q355" s="7"/>
      <c r="R355" s="5" t="s">
        <v>247</v>
      </c>
      <c r="S355" s="118">
        <v>10</v>
      </c>
      <c r="T355" s="117">
        <v>4</v>
      </c>
      <c r="U355" s="116" t="str">
        <f t="shared" si="361"/>
        <v>0</v>
      </c>
      <c r="V355" s="116">
        <f t="shared" si="362"/>
        <v>0</v>
      </c>
      <c r="W355" s="26" t="s">
        <v>250</v>
      </c>
      <c r="X355" s="30"/>
      <c r="Y355" s="26" t="s">
        <v>251</v>
      </c>
      <c r="Z355" s="26" t="s">
        <v>263</v>
      </c>
      <c r="AA355" s="26" t="s">
        <v>303</v>
      </c>
      <c r="AB355" s="26">
        <v>1</v>
      </c>
      <c r="AC355" s="11">
        <v>0</v>
      </c>
      <c r="AD355" s="85">
        <v>1</v>
      </c>
      <c r="AE355" s="85">
        <v>1</v>
      </c>
      <c r="AF355" s="12" t="s">
        <v>193</v>
      </c>
      <c r="AG355" s="12">
        <v>2</v>
      </c>
      <c r="AH355" s="12">
        <v>0</v>
      </c>
      <c r="AI355" s="12">
        <v>1</v>
      </c>
      <c r="AJ355" s="12">
        <v>2</v>
      </c>
      <c r="AK355" s="13">
        <f t="shared" ref="AK355:AK361" si="407">1/EXP(AB$4*AG355)^3*1/EXP(AC$4*AH355)^1.9*1/EXP(AD$4*AI355)^1.4*1/EXP(AE$4*AJ355)^1.1</f>
        <v>1.33343094561336E-3</v>
      </c>
      <c r="AL355" s="22">
        <f t="shared" si="368"/>
        <v>1.33343094561336E-2</v>
      </c>
      <c r="AM355" s="7">
        <f t="shared" ref="AM355:AM361" si="408">+AB355</f>
        <v>1</v>
      </c>
      <c r="AN355" s="11">
        <f t="shared" ref="AN355:AN361" si="409">+AC355</f>
        <v>0</v>
      </c>
      <c r="AO355" s="7">
        <f t="shared" ref="AO355:AO361" si="410">+AD355</f>
        <v>1</v>
      </c>
      <c r="AP355" s="7">
        <f t="shared" ref="AP355:AP361" si="411">+AE355</f>
        <v>1</v>
      </c>
      <c r="AQ355" s="85">
        <v>2</v>
      </c>
      <c r="AR355" s="12" t="s">
        <v>1283</v>
      </c>
      <c r="AS355" s="12">
        <f t="shared" ref="AS355:AS361" si="412">AG355</f>
        <v>2</v>
      </c>
      <c r="AT355" s="12">
        <f t="shared" ref="AT355:AT361" si="413">AH355</f>
        <v>0</v>
      </c>
      <c r="AU355" s="12">
        <f t="shared" ref="AU355:AU361" si="414">AI355</f>
        <v>1</v>
      </c>
      <c r="AV355" s="12">
        <f t="shared" ref="AV355:AV361" si="415">AJ355</f>
        <v>2</v>
      </c>
      <c r="AW355" s="12">
        <v>2</v>
      </c>
      <c r="AX355" s="15">
        <f t="shared" ref="AX355:AX361" si="416">1/EXP(AM$4*AS355)^3*1/EXP(AN$4*AT355)^1.9*1/EXP(AO$4*AU355)^1.4*1/EXP(AP$4*AV355)^1.1*1/EXP(AQ$4*AW355)^1</f>
        <v>1.2065382139580406E-3</v>
      </c>
      <c r="AY355" s="22">
        <f t="shared" ref="AY355:AY361" si="417">AX355*T355</f>
        <v>4.8261528558321623E-3</v>
      </c>
      <c r="AZ355" s="1">
        <f t="shared" si="363"/>
        <v>0</v>
      </c>
    </row>
    <row r="356" spans="1:52" ht="213.75" customHeight="1" thickTop="1" thickBot="1" x14ac:dyDescent="0.35">
      <c r="A356" s="87"/>
      <c r="B356" s="86"/>
      <c r="C356" s="18"/>
      <c r="D356" s="5"/>
      <c r="E356" s="6"/>
      <c r="F356" s="26"/>
      <c r="G356" s="26" t="s">
        <v>1269</v>
      </c>
      <c r="H356" s="26"/>
      <c r="I356" s="26"/>
      <c r="J356" s="27"/>
      <c r="K356" s="7" t="s">
        <v>1157</v>
      </c>
      <c r="L356" s="7" t="s">
        <v>246</v>
      </c>
      <c r="M356" s="7"/>
      <c r="N356" s="7"/>
      <c r="O356" s="7"/>
      <c r="P356" s="7"/>
      <c r="Q356" s="7"/>
      <c r="R356" s="5" t="s">
        <v>247</v>
      </c>
      <c r="S356" s="118">
        <v>10</v>
      </c>
      <c r="T356" s="117">
        <v>4</v>
      </c>
      <c r="U356" s="116" t="str">
        <f t="shared" si="361"/>
        <v>0</v>
      </c>
      <c r="V356" s="116">
        <f t="shared" si="362"/>
        <v>0</v>
      </c>
      <c r="W356" s="26" t="s">
        <v>250</v>
      </c>
      <c r="X356" s="30"/>
      <c r="Y356" s="26" t="s">
        <v>251</v>
      </c>
      <c r="Z356" s="26" t="s">
        <v>263</v>
      </c>
      <c r="AA356" s="26" t="s">
        <v>303</v>
      </c>
      <c r="AB356" s="26">
        <v>1</v>
      </c>
      <c r="AC356" s="11">
        <v>0</v>
      </c>
      <c r="AD356" s="85">
        <v>1</v>
      </c>
      <c r="AE356" s="85">
        <v>1</v>
      </c>
      <c r="AF356" s="12" t="s">
        <v>1284</v>
      </c>
      <c r="AG356" s="12">
        <v>2</v>
      </c>
      <c r="AH356" s="12">
        <v>0</v>
      </c>
      <c r="AI356" s="12">
        <v>1</v>
      </c>
      <c r="AJ356" s="12">
        <v>2</v>
      </c>
      <c r="AK356" s="13">
        <f t="shared" si="407"/>
        <v>1.33343094561336E-3</v>
      </c>
      <c r="AL356" s="22">
        <f t="shared" si="368"/>
        <v>1.33343094561336E-2</v>
      </c>
      <c r="AM356" s="7">
        <f t="shared" si="408"/>
        <v>1</v>
      </c>
      <c r="AN356" s="11">
        <f t="shared" si="409"/>
        <v>0</v>
      </c>
      <c r="AO356" s="7">
        <f t="shared" si="410"/>
        <v>1</v>
      </c>
      <c r="AP356" s="7">
        <f t="shared" si="411"/>
        <v>1</v>
      </c>
      <c r="AQ356" s="85">
        <v>3</v>
      </c>
      <c r="AR356" s="12" t="s">
        <v>1285</v>
      </c>
      <c r="AS356" s="12">
        <f t="shared" si="412"/>
        <v>2</v>
      </c>
      <c r="AT356" s="12">
        <f t="shared" si="413"/>
        <v>0</v>
      </c>
      <c r="AU356" s="12">
        <f t="shared" si="414"/>
        <v>1</v>
      </c>
      <c r="AV356" s="12">
        <f t="shared" si="415"/>
        <v>2</v>
      </c>
      <c r="AW356" s="12">
        <v>3</v>
      </c>
      <c r="AX356" s="15">
        <f t="shared" si="416"/>
        <v>1.1476946509014264E-3</v>
      </c>
      <c r="AY356" s="22">
        <f t="shared" si="417"/>
        <v>4.5907786036057056E-3</v>
      </c>
      <c r="AZ356" s="1">
        <f t="shared" si="363"/>
        <v>0</v>
      </c>
    </row>
    <row r="357" spans="1:52" ht="213.75" customHeight="1" thickTop="1" thickBot="1" x14ac:dyDescent="0.35">
      <c r="A357" s="87"/>
      <c r="B357" s="86"/>
      <c r="C357" s="18"/>
      <c r="D357" s="5"/>
      <c r="E357" s="6"/>
      <c r="F357" s="26"/>
      <c r="G357" s="26" t="s">
        <v>1270</v>
      </c>
      <c r="H357" s="26"/>
      <c r="I357" s="26"/>
      <c r="J357" s="27"/>
      <c r="K357" s="7" t="s">
        <v>1157</v>
      </c>
      <c r="L357" s="7" t="s">
        <v>246</v>
      </c>
      <c r="M357" s="7"/>
      <c r="N357" s="7"/>
      <c r="O357" s="7"/>
      <c r="P357" s="7"/>
      <c r="Q357" s="7"/>
      <c r="R357" s="5" t="s">
        <v>247</v>
      </c>
      <c r="S357" s="118">
        <v>10</v>
      </c>
      <c r="T357" s="117">
        <v>4</v>
      </c>
      <c r="U357" s="116" t="str">
        <f t="shared" si="361"/>
        <v>0</v>
      </c>
      <c r="V357" s="116">
        <f t="shared" si="362"/>
        <v>0</v>
      </c>
      <c r="W357" s="26" t="s">
        <v>250</v>
      </c>
      <c r="X357" s="30"/>
      <c r="Y357" s="26" t="s">
        <v>251</v>
      </c>
      <c r="Z357" s="26" t="s">
        <v>263</v>
      </c>
      <c r="AA357" s="26" t="s">
        <v>303</v>
      </c>
      <c r="AB357" s="26">
        <v>1</v>
      </c>
      <c r="AC357" s="11">
        <v>0</v>
      </c>
      <c r="AD357" s="85">
        <v>1</v>
      </c>
      <c r="AE357" s="85">
        <v>1</v>
      </c>
      <c r="AF357" s="12" t="s">
        <v>1286</v>
      </c>
      <c r="AG357" s="12">
        <v>2</v>
      </c>
      <c r="AH357" s="12">
        <v>0</v>
      </c>
      <c r="AI357" s="12">
        <v>1</v>
      </c>
      <c r="AJ357" s="12">
        <v>2</v>
      </c>
      <c r="AK357" s="13">
        <f t="shared" si="407"/>
        <v>1.33343094561336E-3</v>
      </c>
      <c r="AL357" s="22">
        <f t="shared" si="368"/>
        <v>1.33343094561336E-2</v>
      </c>
      <c r="AM357" s="7">
        <f t="shared" si="408"/>
        <v>1</v>
      </c>
      <c r="AN357" s="11">
        <f t="shared" si="409"/>
        <v>0</v>
      </c>
      <c r="AO357" s="7">
        <f t="shared" si="410"/>
        <v>1</v>
      </c>
      <c r="AP357" s="7">
        <f t="shared" si="411"/>
        <v>1</v>
      </c>
      <c r="AQ357" s="85">
        <v>4</v>
      </c>
      <c r="AR357" s="12" t="s">
        <v>1287</v>
      </c>
      <c r="AS357" s="12">
        <f t="shared" si="412"/>
        <v>2</v>
      </c>
      <c r="AT357" s="12">
        <f t="shared" si="413"/>
        <v>0</v>
      </c>
      <c r="AU357" s="12">
        <f t="shared" si="414"/>
        <v>1</v>
      </c>
      <c r="AV357" s="12">
        <f t="shared" si="415"/>
        <v>2</v>
      </c>
      <c r="AW357" s="12">
        <v>4</v>
      </c>
      <c r="AX357" s="15">
        <f t="shared" si="416"/>
        <v>1.0917209222795117E-3</v>
      </c>
      <c r="AY357" s="22">
        <f t="shared" si="417"/>
        <v>4.3668836891180467E-3</v>
      </c>
      <c r="AZ357" s="1">
        <f t="shared" si="363"/>
        <v>0</v>
      </c>
    </row>
    <row r="358" spans="1:52" ht="213.75" customHeight="1" thickTop="1" thickBot="1" x14ac:dyDescent="0.35">
      <c r="A358" s="87"/>
      <c r="B358" s="86"/>
      <c r="C358" s="18"/>
      <c r="D358" s="5"/>
      <c r="E358" s="6"/>
      <c r="F358" s="26"/>
      <c r="G358" s="26" t="s">
        <v>1271</v>
      </c>
      <c r="H358" s="26"/>
      <c r="I358" s="26"/>
      <c r="J358" s="27"/>
      <c r="K358" s="7" t="s">
        <v>1157</v>
      </c>
      <c r="L358" s="7" t="s">
        <v>246</v>
      </c>
      <c r="M358" s="7"/>
      <c r="N358" s="7"/>
      <c r="O358" s="7"/>
      <c r="P358" s="7"/>
      <c r="Q358" s="7"/>
      <c r="R358" s="5" t="s">
        <v>247</v>
      </c>
      <c r="S358" s="118">
        <v>10</v>
      </c>
      <c r="T358" s="117">
        <v>4</v>
      </c>
      <c r="U358" s="116" t="str">
        <f t="shared" si="361"/>
        <v>0</v>
      </c>
      <c r="V358" s="116">
        <f t="shared" si="362"/>
        <v>0</v>
      </c>
      <c r="W358" s="26" t="s">
        <v>250</v>
      </c>
      <c r="X358" s="30"/>
      <c r="Y358" s="26" t="s">
        <v>251</v>
      </c>
      <c r="Z358" s="26" t="s">
        <v>263</v>
      </c>
      <c r="AA358" s="26" t="s">
        <v>303</v>
      </c>
      <c r="AB358" s="26">
        <v>1</v>
      </c>
      <c r="AC358" s="11">
        <v>0</v>
      </c>
      <c r="AD358" s="85">
        <v>1</v>
      </c>
      <c r="AE358" s="85">
        <v>1</v>
      </c>
      <c r="AF358" s="12" t="s">
        <v>1288</v>
      </c>
      <c r="AG358" s="12">
        <v>2</v>
      </c>
      <c r="AH358" s="12">
        <v>0</v>
      </c>
      <c r="AI358" s="12">
        <v>1</v>
      </c>
      <c r="AJ358" s="12">
        <v>2</v>
      </c>
      <c r="AK358" s="13">
        <f t="shared" si="407"/>
        <v>1.33343094561336E-3</v>
      </c>
      <c r="AL358" s="22">
        <f t="shared" si="368"/>
        <v>1.33343094561336E-2</v>
      </c>
      <c r="AM358" s="7">
        <f t="shared" si="408"/>
        <v>1</v>
      </c>
      <c r="AN358" s="11">
        <f t="shared" si="409"/>
        <v>0</v>
      </c>
      <c r="AO358" s="7">
        <f t="shared" si="410"/>
        <v>1</v>
      </c>
      <c r="AP358" s="7">
        <f t="shared" si="411"/>
        <v>1</v>
      </c>
      <c r="AQ358" s="85">
        <v>5</v>
      </c>
      <c r="AR358" s="12" t="s">
        <v>1289</v>
      </c>
      <c r="AS358" s="12">
        <f t="shared" si="412"/>
        <v>2</v>
      </c>
      <c r="AT358" s="12">
        <f t="shared" si="413"/>
        <v>0</v>
      </c>
      <c r="AU358" s="12">
        <f t="shared" si="414"/>
        <v>1</v>
      </c>
      <c r="AV358" s="12">
        <f t="shared" si="415"/>
        <v>2</v>
      </c>
      <c r="AW358" s="12">
        <v>5</v>
      </c>
      <c r="AX358" s="15">
        <f t="shared" si="416"/>
        <v>1.0384770646153288E-3</v>
      </c>
      <c r="AY358" s="22">
        <f t="shared" si="417"/>
        <v>4.1539082584613153E-3</v>
      </c>
      <c r="AZ358" s="1">
        <f t="shared" si="363"/>
        <v>0</v>
      </c>
    </row>
    <row r="359" spans="1:52" ht="213.75" customHeight="1" thickTop="1" thickBot="1" x14ac:dyDescent="0.35">
      <c r="A359" s="87"/>
      <c r="B359" s="86"/>
      <c r="C359" s="18"/>
      <c r="D359" s="5"/>
      <c r="E359" s="6"/>
      <c r="F359" s="26"/>
      <c r="G359" s="26" t="s">
        <v>1272</v>
      </c>
      <c r="H359" s="26"/>
      <c r="I359" s="26"/>
      <c r="J359" s="27"/>
      <c r="K359" s="7" t="s">
        <v>1157</v>
      </c>
      <c r="L359" s="7" t="s">
        <v>246</v>
      </c>
      <c r="M359" s="7"/>
      <c r="N359" s="7"/>
      <c r="O359" s="7"/>
      <c r="P359" s="7"/>
      <c r="Q359" s="7"/>
      <c r="R359" s="5" t="s">
        <v>247</v>
      </c>
      <c r="S359" s="118">
        <v>10</v>
      </c>
      <c r="T359" s="117">
        <v>4</v>
      </c>
      <c r="U359" s="116" t="str">
        <f t="shared" si="361"/>
        <v>0</v>
      </c>
      <c r="V359" s="116">
        <f t="shared" si="362"/>
        <v>0</v>
      </c>
      <c r="W359" s="26" t="s">
        <v>250</v>
      </c>
      <c r="X359" s="30"/>
      <c r="Y359" s="26" t="s">
        <v>251</v>
      </c>
      <c r="Z359" s="26" t="s">
        <v>263</v>
      </c>
      <c r="AA359" s="26" t="s">
        <v>303</v>
      </c>
      <c r="AB359" s="26">
        <v>1</v>
      </c>
      <c r="AC359" s="11">
        <v>0</v>
      </c>
      <c r="AD359" s="85">
        <v>1</v>
      </c>
      <c r="AE359" s="85">
        <v>1</v>
      </c>
      <c r="AF359" s="12" t="s">
        <v>1290</v>
      </c>
      <c r="AG359" s="12">
        <v>2</v>
      </c>
      <c r="AH359" s="12">
        <v>0</v>
      </c>
      <c r="AI359" s="12">
        <v>1</v>
      </c>
      <c r="AJ359" s="12">
        <v>2</v>
      </c>
      <c r="AK359" s="13">
        <f t="shared" si="407"/>
        <v>1.33343094561336E-3</v>
      </c>
      <c r="AL359" s="22">
        <f t="shared" si="368"/>
        <v>1.33343094561336E-2</v>
      </c>
      <c r="AM359" s="7">
        <f t="shared" si="408"/>
        <v>1</v>
      </c>
      <c r="AN359" s="11">
        <f t="shared" si="409"/>
        <v>0</v>
      </c>
      <c r="AO359" s="7">
        <f t="shared" si="410"/>
        <v>1</v>
      </c>
      <c r="AP359" s="7">
        <f t="shared" si="411"/>
        <v>1</v>
      </c>
      <c r="AQ359" s="85">
        <v>6</v>
      </c>
      <c r="AR359" s="12" t="s">
        <v>1291</v>
      </c>
      <c r="AS359" s="12">
        <f t="shared" si="412"/>
        <v>2</v>
      </c>
      <c r="AT359" s="12">
        <f t="shared" si="413"/>
        <v>0</v>
      </c>
      <c r="AU359" s="12">
        <f t="shared" si="414"/>
        <v>1</v>
      </c>
      <c r="AV359" s="12">
        <f t="shared" si="415"/>
        <v>2</v>
      </c>
      <c r="AW359" s="12">
        <v>6</v>
      </c>
      <c r="AX359" s="15">
        <f t="shared" si="416"/>
        <v>9.878299405312299E-4</v>
      </c>
      <c r="AY359" s="22">
        <f t="shared" si="417"/>
        <v>3.9513197621249196E-3</v>
      </c>
      <c r="AZ359" s="1">
        <f t="shared" si="363"/>
        <v>0</v>
      </c>
    </row>
    <row r="360" spans="1:52" ht="213.75" customHeight="1" thickTop="1" thickBot="1" x14ac:dyDescent="0.35">
      <c r="A360" s="87"/>
      <c r="B360" s="86"/>
      <c r="C360" s="18"/>
      <c r="D360" s="5"/>
      <c r="E360" s="6"/>
      <c r="F360" s="26"/>
      <c r="G360" s="26" t="s">
        <v>1273</v>
      </c>
      <c r="H360" s="26"/>
      <c r="I360" s="26"/>
      <c r="J360" s="27"/>
      <c r="K360" s="7" t="s">
        <v>1157</v>
      </c>
      <c r="L360" s="7" t="s">
        <v>246</v>
      </c>
      <c r="M360" s="7"/>
      <c r="N360" s="7"/>
      <c r="O360" s="7"/>
      <c r="P360" s="7"/>
      <c r="Q360" s="7"/>
      <c r="R360" s="5" t="s">
        <v>247</v>
      </c>
      <c r="S360" s="118">
        <v>10</v>
      </c>
      <c r="T360" s="117">
        <v>4</v>
      </c>
      <c r="U360" s="116" t="str">
        <f t="shared" si="361"/>
        <v>0</v>
      </c>
      <c r="V360" s="116">
        <f t="shared" si="362"/>
        <v>0</v>
      </c>
      <c r="W360" s="26" t="s">
        <v>250</v>
      </c>
      <c r="X360" s="30"/>
      <c r="Y360" s="26" t="s">
        <v>251</v>
      </c>
      <c r="Z360" s="26" t="s">
        <v>263</v>
      </c>
      <c r="AA360" s="26" t="s">
        <v>303</v>
      </c>
      <c r="AB360" s="26">
        <v>1</v>
      </c>
      <c r="AC360" s="11">
        <v>0</v>
      </c>
      <c r="AD360" s="85">
        <v>1</v>
      </c>
      <c r="AE360" s="85">
        <v>1</v>
      </c>
      <c r="AF360" s="12" t="s">
        <v>1292</v>
      </c>
      <c r="AG360" s="12">
        <v>2</v>
      </c>
      <c r="AH360" s="12">
        <v>0</v>
      </c>
      <c r="AI360" s="12">
        <v>1</v>
      </c>
      <c r="AJ360" s="12">
        <v>2</v>
      </c>
      <c r="AK360" s="13">
        <f t="shared" si="407"/>
        <v>1.33343094561336E-3</v>
      </c>
      <c r="AL360" s="22">
        <f t="shared" si="368"/>
        <v>1.33343094561336E-2</v>
      </c>
      <c r="AM360" s="7">
        <f t="shared" si="408"/>
        <v>1</v>
      </c>
      <c r="AN360" s="11">
        <f t="shared" si="409"/>
        <v>0</v>
      </c>
      <c r="AO360" s="7">
        <f t="shared" si="410"/>
        <v>1</v>
      </c>
      <c r="AP360" s="7">
        <f t="shared" si="411"/>
        <v>1</v>
      </c>
      <c r="AQ360" s="85">
        <v>7</v>
      </c>
      <c r="AR360" s="12" t="s">
        <v>1293</v>
      </c>
      <c r="AS360" s="12">
        <f t="shared" si="412"/>
        <v>2</v>
      </c>
      <c r="AT360" s="12">
        <f t="shared" si="413"/>
        <v>0</v>
      </c>
      <c r="AU360" s="12">
        <f t="shared" si="414"/>
        <v>1</v>
      </c>
      <c r="AV360" s="12">
        <f t="shared" si="415"/>
        <v>2</v>
      </c>
      <c r="AW360" s="12">
        <v>7</v>
      </c>
      <c r="AX360" s="15">
        <f t="shared" si="416"/>
        <v>9.3965290583609626E-4</v>
      </c>
      <c r="AY360" s="22">
        <f t="shared" si="417"/>
        <v>3.758611623344385E-3</v>
      </c>
      <c r="AZ360" s="1">
        <f t="shared" si="363"/>
        <v>0</v>
      </c>
    </row>
    <row r="361" spans="1:52" ht="213.75" customHeight="1" thickTop="1" thickBot="1" x14ac:dyDescent="0.35">
      <c r="A361" s="87"/>
      <c r="B361" s="86"/>
      <c r="C361" s="18"/>
      <c r="D361" s="5"/>
      <c r="E361" s="6"/>
      <c r="F361" s="26"/>
      <c r="G361" s="26" t="s">
        <v>1274</v>
      </c>
      <c r="H361" s="26"/>
      <c r="I361" s="26"/>
      <c r="J361" s="27"/>
      <c r="K361" s="7" t="s">
        <v>1157</v>
      </c>
      <c r="L361" s="7" t="s">
        <v>1348</v>
      </c>
      <c r="M361" s="7"/>
      <c r="N361" s="7"/>
      <c r="O361" s="7"/>
      <c r="P361" s="7"/>
      <c r="Q361" s="7"/>
      <c r="R361" s="5" t="s">
        <v>247</v>
      </c>
      <c r="S361" s="118">
        <v>10</v>
      </c>
      <c r="T361" s="117">
        <v>4</v>
      </c>
      <c r="U361" s="116" t="str">
        <f t="shared" si="361"/>
        <v>0</v>
      </c>
      <c r="V361" s="116">
        <f t="shared" si="362"/>
        <v>0</v>
      </c>
      <c r="W361" s="26" t="s">
        <v>250</v>
      </c>
      <c r="X361" s="30"/>
      <c r="Y361" s="26" t="s">
        <v>251</v>
      </c>
      <c r="Z361" s="26" t="s">
        <v>263</v>
      </c>
      <c r="AA361" s="26" t="s">
        <v>303</v>
      </c>
      <c r="AB361" s="26">
        <v>1</v>
      </c>
      <c r="AC361" s="11">
        <v>0</v>
      </c>
      <c r="AD361" s="85">
        <v>1</v>
      </c>
      <c r="AE361" s="85">
        <v>1</v>
      </c>
      <c r="AF361" s="12" t="s">
        <v>1294</v>
      </c>
      <c r="AG361" s="12">
        <v>2</v>
      </c>
      <c r="AH361" s="12">
        <v>0</v>
      </c>
      <c r="AI361" s="12">
        <v>1</v>
      </c>
      <c r="AJ361" s="12">
        <v>2</v>
      </c>
      <c r="AK361" s="13">
        <f t="shared" si="407"/>
        <v>1.33343094561336E-3</v>
      </c>
      <c r="AL361" s="22">
        <f t="shared" si="368"/>
        <v>1.33343094561336E-2</v>
      </c>
      <c r="AM361" s="7">
        <f t="shared" si="408"/>
        <v>1</v>
      </c>
      <c r="AN361" s="11">
        <f t="shared" si="409"/>
        <v>0</v>
      </c>
      <c r="AO361" s="7">
        <f t="shared" si="410"/>
        <v>1</v>
      </c>
      <c r="AP361" s="7">
        <f t="shared" si="411"/>
        <v>1</v>
      </c>
      <c r="AQ361" s="85">
        <v>8</v>
      </c>
      <c r="AR361" s="12" t="s">
        <v>1295</v>
      </c>
      <c r="AS361" s="12">
        <f t="shared" si="412"/>
        <v>2</v>
      </c>
      <c r="AT361" s="12">
        <f t="shared" si="413"/>
        <v>0</v>
      </c>
      <c r="AU361" s="12">
        <f t="shared" si="414"/>
        <v>1</v>
      </c>
      <c r="AV361" s="12">
        <f t="shared" si="415"/>
        <v>2</v>
      </c>
      <c r="AW361" s="12">
        <v>8</v>
      </c>
      <c r="AX361" s="15">
        <f t="shared" si="416"/>
        <v>8.9382549284889353E-4</v>
      </c>
      <c r="AY361" s="22">
        <f t="shared" si="417"/>
        <v>3.5753019713955741E-3</v>
      </c>
      <c r="AZ361" s="1">
        <f t="shared" si="363"/>
        <v>0</v>
      </c>
    </row>
    <row r="362" spans="1:52" ht="213.75" customHeight="1" thickTop="1" thickBot="1" x14ac:dyDescent="0.35">
      <c r="A362" s="87"/>
      <c r="B362" s="86"/>
      <c r="C362" s="18"/>
      <c r="D362" s="5"/>
      <c r="E362" s="6"/>
      <c r="F362" s="26"/>
      <c r="G362" s="26" t="s">
        <v>1275</v>
      </c>
      <c r="H362" s="26"/>
      <c r="I362" s="26"/>
      <c r="J362" s="27"/>
      <c r="K362" s="7" t="s">
        <v>1157</v>
      </c>
      <c r="L362" s="7" t="s">
        <v>246</v>
      </c>
      <c r="M362" s="7"/>
      <c r="N362" s="7"/>
      <c r="O362" s="7"/>
      <c r="P362" s="7"/>
      <c r="Q362" s="7"/>
      <c r="R362" s="5" t="s">
        <v>247</v>
      </c>
      <c r="S362" s="118">
        <v>10</v>
      </c>
      <c r="T362" s="117">
        <v>4</v>
      </c>
      <c r="U362" s="116" t="str">
        <f t="shared" si="361"/>
        <v>0</v>
      </c>
      <c r="V362" s="116">
        <f t="shared" si="362"/>
        <v>0</v>
      </c>
      <c r="W362" s="26" t="s">
        <v>250</v>
      </c>
      <c r="X362" s="30"/>
      <c r="Y362" s="26" t="s">
        <v>251</v>
      </c>
      <c r="Z362" s="26" t="s">
        <v>263</v>
      </c>
      <c r="AA362" s="26" t="s">
        <v>303</v>
      </c>
      <c r="AB362" s="26">
        <v>1</v>
      </c>
      <c r="AC362" s="11">
        <v>0</v>
      </c>
      <c r="AD362" s="85">
        <v>1</v>
      </c>
      <c r="AE362" s="85">
        <v>1</v>
      </c>
      <c r="AF362" s="12" t="s">
        <v>1296</v>
      </c>
      <c r="AG362" s="12">
        <v>2</v>
      </c>
      <c r="AH362" s="12">
        <v>0</v>
      </c>
      <c r="AI362" s="12">
        <v>1</v>
      </c>
      <c r="AJ362" s="12">
        <v>2</v>
      </c>
      <c r="AK362" s="13">
        <f t="shared" ref="AK362:AK363" si="418">1/EXP(AB$4*AG362)^3*1/EXP(AC$4*AH362)^1.9*1/EXP(AD$4*AI362)^1.4*1/EXP(AE$4*AJ362)^1.1</f>
        <v>1.33343094561336E-3</v>
      </c>
      <c r="AL362" s="22">
        <f t="shared" si="368"/>
        <v>1.33343094561336E-2</v>
      </c>
      <c r="AM362" s="7">
        <f t="shared" ref="AM362:AM363" si="419">+AB362</f>
        <v>1</v>
      </c>
      <c r="AN362" s="11">
        <f t="shared" ref="AN362:AN363" si="420">+AC362</f>
        <v>0</v>
      </c>
      <c r="AO362" s="7">
        <f t="shared" ref="AO362:AO363" si="421">+AD362</f>
        <v>1</v>
      </c>
      <c r="AP362" s="7">
        <f t="shared" ref="AP362:AP363" si="422">+AE362</f>
        <v>1</v>
      </c>
      <c r="AQ362" s="85">
        <v>9</v>
      </c>
      <c r="AR362" s="12" t="s">
        <v>1297</v>
      </c>
      <c r="AS362" s="12">
        <f t="shared" ref="AS362:AS363" si="423">AG362</f>
        <v>2</v>
      </c>
      <c r="AT362" s="12">
        <f t="shared" ref="AT362:AT363" si="424">AH362</f>
        <v>0</v>
      </c>
      <c r="AU362" s="12">
        <f t="shared" ref="AU362:AU363" si="425">AI362</f>
        <v>1</v>
      </c>
      <c r="AV362" s="12">
        <f t="shared" ref="AV362:AV363" si="426">AJ362</f>
        <v>2</v>
      </c>
      <c r="AW362" s="12">
        <v>9</v>
      </c>
      <c r="AX362" s="15">
        <f t="shared" ref="AX362:AX363" si="427">1/EXP(AM$4*AS362)^3*1/EXP(AN$4*AT362)^1.9*1/EXP(AO$4*AU362)^1.4*1/EXP(AP$4*AV362)^1.1*1/EXP(AQ$4*AW362)^1</f>
        <v>8.5023310916671998E-4</v>
      </c>
      <c r="AY362" s="22">
        <f t="shared" ref="AY362:AY363" si="428">AX362*T362</f>
        <v>3.4009324366668799E-3</v>
      </c>
      <c r="AZ362" s="1">
        <f t="shared" si="363"/>
        <v>0</v>
      </c>
    </row>
    <row r="363" spans="1:52" ht="213.75" customHeight="1" thickTop="1" thickBot="1" x14ac:dyDescent="0.35">
      <c r="A363" s="87"/>
      <c r="B363" s="86"/>
      <c r="C363" s="18"/>
      <c r="D363" s="5"/>
      <c r="E363" s="6"/>
      <c r="F363" s="26"/>
      <c r="G363" s="26" t="s">
        <v>1276</v>
      </c>
      <c r="H363" s="26"/>
      <c r="I363" s="26"/>
      <c r="J363" s="27"/>
      <c r="K363" s="7" t="s">
        <v>1157</v>
      </c>
      <c r="L363" s="7" t="s">
        <v>246</v>
      </c>
      <c r="M363" s="7"/>
      <c r="N363" s="7"/>
      <c r="O363" s="7"/>
      <c r="P363" s="7"/>
      <c r="Q363" s="7"/>
      <c r="R363" s="5" t="s">
        <v>247</v>
      </c>
      <c r="S363" s="118">
        <v>10</v>
      </c>
      <c r="T363" s="117">
        <v>4</v>
      </c>
      <c r="U363" s="116" t="str">
        <f t="shared" si="361"/>
        <v>0</v>
      </c>
      <c r="V363" s="116">
        <f t="shared" si="362"/>
        <v>0</v>
      </c>
      <c r="W363" s="26" t="s">
        <v>250</v>
      </c>
      <c r="X363" s="30"/>
      <c r="Y363" s="26" t="s">
        <v>251</v>
      </c>
      <c r="Z363" s="26" t="s">
        <v>263</v>
      </c>
      <c r="AA363" s="26" t="s">
        <v>303</v>
      </c>
      <c r="AB363" s="26">
        <v>1</v>
      </c>
      <c r="AC363" s="11">
        <v>0</v>
      </c>
      <c r="AD363" s="85">
        <v>1</v>
      </c>
      <c r="AE363" s="85">
        <v>1</v>
      </c>
      <c r="AF363" s="12" t="s">
        <v>1298</v>
      </c>
      <c r="AG363" s="12">
        <v>2</v>
      </c>
      <c r="AH363" s="12">
        <v>0</v>
      </c>
      <c r="AI363" s="12">
        <v>1</v>
      </c>
      <c r="AJ363" s="12">
        <v>2</v>
      </c>
      <c r="AK363" s="13">
        <f t="shared" si="418"/>
        <v>1.33343094561336E-3</v>
      </c>
      <c r="AL363" s="22">
        <f t="shared" si="368"/>
        <v>1.33343094561336E-2</v>
      </c>
      <c r="AM363" s="7">
        <f t="shared" si="419"/>
        <v>1</v>
      </c>
      <c r="AN363" s="11">
        <f t="shared" si="420"/>
        <v>0</v>
      </c>
      <c r="AO363" s="7">
        <f t="shared" si="421"/>
        <v>1</v>
      </c>
      <c r="AP363" s="7">
        <f t="shared" si="422"/>
        <v>1</v>
      </c>
      <c r="AQ363" s="85">
        <v>10</v>
      </c>
      <c r="AR363" s="12" t="s">
        <v>1299</v>
      </c>
      <c r="AS363" s="12">
        <f t="shared" si="423"/>
        <v>2</v>
      </c>
      <c r="AT363" s="12">
        <f t="shared" si="424"/>
        <v>0</v>
      </c>
      <c r="AU363" s="12">
        <f t="shared" si="425"/>
        <v>1</v>
      </c>
      <c r="AV363" s="12">
        <f t="shared" si="426"/>
        <v>2</v>
      </c>
      <c r="AW363" s="12">
        <v>10</v>
      </c>
      <c r="AX363" s="15">
        <f t="shared" si="427"/>
        <v>8.0876675112411184E-4</v>
      </c>
      <c r="AY363" s="22">
        <f t="shared" si="428"/>
        <v>3.2350670044964474E-3</v>
      </c>
      <c r="AZ363" s="1">
        <f t="shared" si="363"/>
        <v>0</v>
      </c>
    </row>
    <row r="364" spans="1:52" ht="213.75" customHeight="1" thickTop="1" thickBot="1" x14ac:dyDescent="0.35">
      <c r="A364" s="87"/>
      <c r="B364" s="86"/>
      <c r="C364" s="18"/>
      <c r="D364" s="5"/>
      <c r="E364" s="6"/>
      <c r="F364" s="26"/>
      <c r="G364" s="26" t="s">
        <v>1277</v>
      </c>
      <c r="H364" s="26"/>
      <c r="I364" s="26"/>
      <c r="J364" s="27"/>
      <c r="K364" s="7" t="s">
        <v>1157</v>
      </c>
      <c r="L364" s="7" t="s">
        <v>246</v>
      </c>
      <c r="M364" s="7"/>
      <c r="N364" s="7"/>
      <c r="O364" s="7"/>
      <c r="P364" s="7"/>
      <c r="Q364" s="7"/>
      <c r="R364" s="5" t="s">
        <v>247</v>
      </c>
      <c r="S364" s="118">
        <v>10</v>
      </c>
      <c r="T364" s="117">
        <v>4</v>
      </c>
      <c r="U364" s="116" t="str">
        <f t="shared" si="361"/>
        <v>0</v>
      </c>
      <c r="V364" s="116">
        <f t="shared" si="362"/>
        <v>0</v>
      </c>
      <c r="W364" s="26" t="s">
        <v>250</v>
      </c>
      <c r="X364" s="30"/>
      <c r="Y364" s="26" t="s">
        <v>251</v>
      </c>
      <c r="Z364" s="26" t="s">
        <v>263</v>
      </c>
      <c r="AA364" s="26" t="s">
        <v>303</v>
      </c>
      <c r="AB364" s="26">
        <v>1</v>
      </c>
      <c r="AC364" s="11">
        <v>0</v>
      </c>
      <c r="AD364" s="85">
        <v>1</v>
      </c>
      <c r="AE364" s="85">
        <v>1</v>
      </c>
      <c r="AF364" s="12" t="s">
        <v>1300</v>
      </c>
      <c r="AG364" s="12">
        <v>2</v>
      </c>
      <c r="AH364" s="12">
        <v>0</v>
      </c>
      <c r="AI364" s="12">
        <v>1</v>
      </c>
      <c r="AJ364" s="12">
        <v>2</v>
      </c>
      <c r="AK364" s="13">
        <f t="shared" ref="AK364:AK369" si="429">1/EXP(AB$4*AG364)^3*1/EXP(AC$4*AH364)^1.9*1/EXP(AD$4*AI364)^1.4*1/EXP(AE$4*AJ364)^1.1</f>
        <v>1.33343094561336E-3</v>
      </c>
      <c r="AL364" s="22">
        <f t="shared" si="368"/>
        <v>1.33343094561336E-2</v>
      </c>
      <c r="AM364" s="7">
        <f t="shared" ref="AM364:AM369" si="430">+AB364</f>
        <v>1</v>
      </c>
      <c r="AN364" s="11">
        <f t="shared" ref="AN364:AN369" si="431">+AC364</f>
        <v>0</v>
      </c>
      <c r="AO364" s="7">
        <f t="shared" ref="AO364:AO369" si="432">+AD364</f>
        <v>1</v>
      </c>
      <c r="AP364" s="7">
        <f t="shared" ref="AP364:AP369" si="433">+AE364</f>
        <v>1</v>
      </c>
      <c r="AQ364" s="85">
        <v>11</v>
      </c>
      <c r="AR364" s="12" t="s">
        <v>1301</v>
      </c>
      <c r="AS364" s="12">
        <f t="shared" ref="AS364:AS369" si="434">AG364</f>
        <v>2</v>
      </c>
      <c r="AT364" s="12">
        <f t="shared" ref="AT364:AT369" si="435">AH364</f>
        <v>0</v>
      </c>
      <c r="AU364" s="12">
        <f t="shared" ref="AU364:AU369" si="436">AI364</f>
        <v>1</v>
      </c>
      <c r="AV364" s="12">
        <f t="shared" ref="AV364:AV369" si="437">AJ364</f>
        <v>2</v>
      </c>
      <c r="AW364" s="12">
        <v>11</v>
      </c>
      <c r="AX364" s="15">
        <f t="shared" ref="AX364:AX369" si="438">1/EXP(AM$4*AS364)^3*1/EXP(AN$4*AT364)^1.9*1/EXP(AO$4*AU364)^1.4*1/EXP(AP$4*AV364)^1.1*1/EXP(AQ$4*AW364)^1</f>
        <v>7.6932273122710113E-4</v>
      </c>
      <c r="AY364" s="22">
        <f t="shared" ref="AY364:AY369" si="439">AX364*T364</f>
        <v>3.0772909249084045E-3</v>
      </c>
      <c r="AZ364" s="1">
        <f t="shared" si="363"/>
        <v>0</v>
      </c>
    </row>
    <row r="365" spans="1:52" ht="213.75" customHeight="1" thickTop="1" thickBot="1" x14ac:dyDescent="0.35">
      <c r="A365" s="87"/>
      <c r="B365" s="86"/>
      <c r="C365" s="18"/>
      <c r="D365" s="5"/>
      <c r="E365" s="6"/>
      <c r="F365" s="26"/>
      <c r="G365" s="26" t="s">
        <v>1278</v>
      </c>
      <c r="H365" s="26"/>
      <c r="I365" s="26"/>
      <c r="J365" s="27"/>
      <c r="K365" s="7" t="s">
        <v>1157</v>
      </c>
      <c r="L365" s="7" t="s">
        <v>246</v>
      </c>
      <c r="M365" s="7"/>
      <c r="N365" s="7"/>
      <c r="O365" s="7"/>
      <c r="P365" s="7"/>
      <c r="Q365" s="7"/>
      <c r="R365" s="5" t="s">
        <v>247</v>
      </c>
      <c r="S365" s="118">
        <v>10</v>
      </c>
      <c r="T365" s="117">
        <v>4</v>
      </c>
      <c r="U365" s="116" t="str">
        <f t="shared" si="361"/>
        <v>0</v>
      </c>
      <c r="V365" s="116">
        <f t="shared" si="362"/>
        <v>0</v>
      </c>
      <c r="W365" s="26" t="s">
        <v>250</v>
      </c>
      <c r="X365" s="30"/>
      <c r="Y365" s="26" t="s">
        <v>251</v>
      </c>
      <c r="Z365" s="26" t="s">
        <v>263</v>
      </c>
      <c r="AA365" s="26" t="s">
        <v>303</v>
      </c>
      <c r="AB365" s="26">
        <v>1</v>
      </c>
      <c r="AC365" s="11">
        <v>0</v>
      </c>
      <c r="AD365" s="85">
        <v>1</v>
      </c>
      <c r="AE365" s="85">
        <v>1</v>
      </c>
      <c r="AF365" s="12" t="s">
        <v>1302</v>
      </c>
      <c r="AG365" s="12">
        <v>2</v>
      </c>
      <c r="AH365" s="12">
        <v>0</v>
      </c>
      <c r="AI365" s="12">
        <v>1</v>
      </c>
      <c r="AJ365" s="12">
        <v>2</v>
      </c>
      <c r="AK365" s="13">
        <f t="shared" si="429"/>
        <v>1.33343094561336E-3</v>
      </c>
      <c r="AL365" s="22">
        <f t="shared" ref="AL365:AL369" si="440">AK365*S365</f>
        <v>1.33343094561336E-2</v>
      </c>
      <c r="AM365" s="7">
        <f t="shared" si="430"/>
        <v>1</v>
      </c>
      <c r="AN365" s="11">
        <f t="shared" si="431"/>
        <v>0</v>
      </c>
      <c r="AO365" s="7">
        <f t="shared" si="432"/>
        <v>1</v>
      </c>
      <c r="AP365" s="7">
        <f t="shared" si="433"/>
        <v>1</v>
      </c>
      <c r="AQ365" s="85">
        <v>12</v>
      </c>
      <c r="AR365" s="12" t="s">
        <v>1303</v>
      </c>
      <c r="AS365" s="12">
        <f t="shared" si="434"/>
        <v>2</v>
      </c>
      <c r="AT365" s="12">
        <f t="shared" si="435"/>
        <v>0</v>
      </c>
      <c r="AU365" s="12">
        <f t="shared" si="436"/>
        <v>1</v>
      </c>
      <c r="AV365" s="12">
        <f t="shared" si="437"/>
        <v>2</v>
      </c>
      <c r="AW365" s="12">
        <v>12</v>
      </c>
      <c r="AX365" s="15">
        <f t="shared" si="438"/>
        <v>7.3180241888047277E-4</v>
      </c>
      <c r="AY365" s="22">
        <f t="shared" si="439"/>
        <v>2.9272096755218911E-3</v>
      </c>
      <c r="AZ365" s="1">
        <f t="shared" si="363"/>
        <v>0</v>
      </c>
    </row>
    <row r="366" spans="1:52" ht="213.75" customHeight="1" thickTop="1" thickBot="1" x14ac:dyDescent="0.35">
      <c r="A366" s="87"/>
      <c r="B366" s="86"/>
      <c r="C366" s="18"/>
      <c r="D366" s="5"/>
      <c r="E366" s="6"/>
      <c r="F366" s="26"/>
      <c r="G366" s="26" t="s">
        <v>1279</v>
      </c>
      <c r="H366" s="26"/>
      <c r="I366" s="26"/>
      <c r="J366" s="27"/>
      <c r="K366" s="7" t="s">
        <v>1157</v>
      </c>
      <c r="L366" s="7" t="s">
        <v>246</v>
      </c>
      <c r="M366" s="7"/>
      <c r="N366" s="7"/>
      <c r="O366" s="7"/>
      <c r="P366" s="7"/>
      <c r="Q366" s="7"/>
      <c r="R366" s="5" t="s">
        <v>247</v>
      </c>
      <c r="S366" s="118">
        <v>10</v>
      </c>
      <c r="T366" s="117">
        <v>4</v>
      </c>
      <c r="U366" s="116" t="str">
        <f t="shared" si="361"/>
        <v>0</v>
      </c>
      <c r="V366" s="116">
        <f t="shared" si="362"/>
        <v>0</v>
      </c>
      <c r="W366" s="26" t="s">
        <v>250</v>
      </c>
      <c r="X366" s="30"/>
      <c r="Y366" s="26" t="s">
        <v>251</v>
      </c>
      <c r="Z366" s="26" t="s">
        <v>263</v>
      </c>
      <c r="AA366" s="26" t="s">
        <v>303</v>
      </c>
      <c r="AB366" s="26">
        <v>1</v>
      </c>
      <c r="AC366" s="11">
        <v>0</v>
      </c>
      <c r="AD366" s="85">
        <v>1</v>
      </c>
      <c r="AE366" s="85">
        <v>1</v>
      </c>
      <c r="AF366" s="12" t="s">
        <v>1304</v>
      </c>
      <c r="AG366" s="12">
        <v>2</v>
      </c>
      <c r="AH366" s="12">
        <v>0</v>
      </c>
      <c r="AI366" s="12">
        <v>1</v>
      </c>
      <c r="AJ366" s="12">
        <v>2</v>
      </c>
      <c r="AK366" s="13">
        <f t="shared" si="429"/>
        <v>1.33343094561336E-3</v>
      </c>
      <c r="AL366" s="22">
        <f t="shared" si="440"/>
        <v>1.33343094561336E-2</v>
      </c>
      <c r="AM366" s="7">
        <f t="shared" si="430"/>
        <v>1</v>
      </c>
      <c r="AN366" s="11">
        <f t="shared" si="431"/>
        <v>0</v>
      </c>
      <c r="AO366" s="7">
        <f t="shared" si="432"/>
        <v>1</v>
      </c>
      <c r="AP366" s="7">
        <f t="shared" si="433"/>
        <v>1</v>
      </c>
      <c r="AQ366" s="85">
        <v>13</v>
      </c>
      <c r="AR366" s="12" t="s">
        <v>1305</v>
      </c>
      <c r="AS366" s="12">
        <f t="shared" si="434"/>
        <v>2</v>
      </c>
      <c r="AT366" s="12">
        <f t="shared" si="435"/>
        <v>0</v>
      </c>
      <c r="AU366" s="12">
        <f t="shared" si="436"/>
        <v>1</v>
      </c>
      <c r="AV366" s="12">
        <f t="shared" si="437"/>
        <v>2</v>
      </c>
      <c r="AW366" s="12">
        <v>13</v>
      </c>
      <c r="AX366" s="15">
        <f t="shared" si="438"/>
        <v>6.9611199375990262E-4</v>
      </c>
      <c r="AY366" s="22">
        <f t="shared" si="439"/>
        <v>2.7844479750396105E-3</v>
      </c>
      <c r="AZ366" s="1">
        <f t="shared" si="363"/>
        <v>0</v>
      </c>
    </row>
    <row r="367" spans="1:52" ht="213.75" customHeight="1" thickTop="1" thickBot="1" x14ac:dyDescent="0.35">
      <c r="A367" s="87"/>
      <c r="B367" s="86"/>
      <c r="C367" s="18"/>
      <c r="D367" s="5"/>
      <c r="E367" s="6"/>
      <c r="F367" s="26"/>
      <c r="G367" s="26" t="s">
        <v>1280</v>
      </c>
      <c r="H367" s="26"/>
      <c r="I367" s="26"/>
      <c r="J367" s="27"/>
      <c r="K367" s="7" t="s">
        <v>1157</v>
      </c>
      <c r="L367" s="7" t="s">
        <v>246</v>
      </c>
      <c r="M367" s="7"/>
      <c r="N367" s="7"/>
      <c r="O367" s="7"/>
      <c r="P367" s="7"/>
      <c r="Q367" s="7"/>
      <c r="R367" s="5" t="s">
        <v>247</v>
      </c>
      <c r="S367" s="118">
        <v>10</v>
      </c>
      <c r="T367" s="117">
        <v>4</v>
      </c>
      <c r="U367" s="116" t="str">
        <f t="shared" si="361"/>
        <v>0</v>
      </c>
      <c r="V367" s="116">
        <f t="shared" si="362"/>
        <v>0</v>
      </c>
      <c r="W367" s="26" t="s">
        <v>250</v>
      </c>
      <c r="X367" s="30"/>
      <c r="Y367" s="26" t="s">
        <v>251</v>
      </c>
      <c r="Z367" s="26" t="s">
        <v>263</v>
      </c>
      <c r="AA367" s="26" t="s">
        <v>303</v>
      </c>
      <c r="AB367" s="26">
        <v>1</v>
      </c>
      <c r="AC367" s="11">
        <v>0</v>
      </c>
      <c r="AD367" s="85">
        <v>1</v>
      </c>
      <c r="AE367" s="85">
        <v>1</v>
      </c>
      <c r="AF367" s="12" t="s">
        <v>1306</v>
      </c>
      <c r="AG367" s="12">
        <v>2</v>
      </c>
      <c r="AH367" s="12">
        <v>0</v>
      </c>
      <c r="AI367" s="12">
        <v>1</v>
      </c>
      <c r="AJ367" s="12">
        <v>2</v>
      </c>
      <c r="AK367" s="13">
        <f t="shared" si="429"/>
        <v>1.33343094561336E-3</v>
      </c>
      <c r="AL367" s="22">
        <f t="shared" si="440"/>
        <v>1.33343094561336E-2</v>
      </c>
      <c r="AM367" s="7">
        <f t="shared" si="430"/>
        <v>1</v>
      </c>
      <c r="AN367" s="11">
        <f t="shared" si="431"/>
        <v>0</v>
      </c>
      <c r="AO367" s="7">
        <f t="shared" si="432"/>
        <v>1</v>
      </c>
      <c r="AP367" s="7">
        <f t="shared" si="433"/>
        <v>1</v>
      </c>
      <c r="AQ367" s="85">
        <v>14</v>
      </c>
      <c r="AR367" s="12" t="s">
        <v>1307</v>
      </c>
      <c r="AS367" s="12">
        <f t="shared" si="434"/>
        <v>2</v>
      </c>
      <c r="AT367" s="12">
        <f t="shared" si="435"/>
        <v>0</v>
      </c>
      <c r="AU367" s="12">
        <f t="shared" si="436"/>
        <v>1</v>
      </c>
      <c r="AV367" s="12">
        <f t="shared" si="437"/>
        <v>2</v>
      </c>
      <c r="AW367" s="12">
        <v>14</v>
      </c>
      <c r="AX367" s="15">
        <f t="shared" si="438"/>
        <v>6.6216221121227683E-4</v>
      </c>
      <c r="AY367" s="22">
        <f t="shared" si="439"/>
        <v>2.6486488448491073E-3</v>
      </c>
      <c r="AZ367" s="1">
        <f t="shared" si="363"/>
        <v>0</v>
      </c>
    </row>
    <row r="368" spans="1:52" ht="213.75" customHeight="1" thickTop="1" thickBot="1" x14ac:dyDescent="0.35">
      <c r="A368" s="87"/>
      <c r="B368" s="86"/>
      <c r="C368" s="18"/>
      <c r="D368" s="5"/>
      <c r="E368" s="6"/>
      <c r="F368" s="26"/>
      <c r="G368" s="26" t="s">
        <v>1281</v>
      </c>
      <c r="H368" s="26"/>
      <c r="I368" s="26"/>
      <c r="J368" s="27"/>
      <c r="K368" s="7" t="s">
        <v>1157</v>
      </c>
      <c r="L368" s="7" t="s">
        <v>246</v>
      </c>
      <c r="M368" s="7"/>
      <c r="N368" s="7"/>
      <c r="O368" s="7"/>
      <c r="P368" s="7"/>
      <c r="Q368" s="7"/>
      <c r="R368" s="5" t="s">
        <v>247</v>
      </c>
      <c r="S368" s="118">
        <v>10</v>
      </c>
      <c r="T368" s="117">
        <v>4</v>
      </c>
      <c r="U368" s="116" t="str">
        <f t="shared" si="361"/>
        <v>0</v>
      </c>
      <c r="V368" s="116">
        <f t="shared" si="362"/>
        <v>0</v>
      </c>
      <c r="W368" s="26" t="s">
        <v>250</v>
      </c>
      <c r="X368" s="30"/>
      <c r="Y368" s="26" t="s">
        <v>251</v>
      </c>
      <c r="Z368" s="26" t="s">
        <v>263</v>
      </c>
      <c r="AA368" s="26" t="s">
        <v>303</v>
      </c>
      <c r="AB368" s="26">
        <v>1</v>
      </c>
      <c r="AC368" s="11">
        <v>0</v>
      </c>
      <c r="AD368" s="85">
        <v>1</v>
      </c>
      <c r="AE368" s="85">
        <v>1</v>
      </c>
      <c r="AF368" s="12" t="s">
        <v>1308</v>
      </c>
      <c r="AG368" s="12">
        <v>2</v>
      </c>
      <c r="AH368" s="12">
        <v>0</v>
      </c>
      <c r="AI368" s="12">
        <v>1</v>
      </c>
      <c r="AJ368" s="12">
        <v>2</v>
      </c>
      <c r="AK368" s="13">
        <f t="shared" si="429"/>
        <v>1.33343094561336E-3</v>
      </c>
      <c r="AL368" s="22">
        <f t="shared" si="440"/>
        <v>1.33343094561336E-2</v>
      </c>
      <c r="AM368" s="7">
        <f t="shared" si="430"/>
        <v>1</v>
      </c>
      <c r="AN368" s="11">
        <f t="shared" si="431"/>
        <v>0</v>
      </c>
      <c r="AO368" s="7">
        <f t="shared" si="432"/>
        <v>1</v>
      </c>
      <c r="AP368" s="7">
        <f t="shared" si="433"/>
        <v>1</v>
      </c>
      <c r="AQ368" s="85">
        <v>15</v>
      </c>
      <c r="AR368" s="12" t="s">
        <v>1309</v>
      </c>
      <c r="AS368" s="12">
        <f t="shared" si="434"/>
        <v>2</v>
      </c>
      <c r="AT368" s="12">
        <f t="shared" si="435"/>
        <v>0</v>
      </c>
      <c r="AU368" s="12">
        <f t="shared" si="436"/>
        <v>1</v>
      </c>
      <c r="AV368" s="12">
        <f t="shared" si="437"/>
        <v>2</v>
      </c>
      <c r="AW368" s="12">
        <v>15</v>
      </c>
      <c r="AX368" s="15">
        <f t="shared" si="438"/>
        <v>6.2986817909757434E-4</v>
      </c>
      <c r="AY368" s="22">
        <f t="shared" si="439"/>
        <v>2.5194727163902974E-3</v>
      </c>
      <c r="AZ368" s="1">
        <f t="shared" si="363"/>
        <v>0</v>
      </c>
    </row>
    <row r="369" spans="1:52" ht="213.75" customHeight="1" thickTop="1" thickBot="1" x14ac:dyDescent="0.35">
      <c r="A369" s="87"/>
      <c r="B369" s="86"/>
      <c r="C369" s="18"/>
      <c r="D369" s="5"/>
      <c r="E369" s="6"/>
      <c r="F369" s="26"/>
      <c r="G369" s="26" t="s">
        <v>1282</v>
      </c>
      <c r="H369" s="26"/>
      <c r="I369" s="89"/>
      <c r="J369" s="27"/>
      <c r="K369" s="7" t="s">
        <v>1157</v>
      </c>
      <c r="L369" s="7" t="s">
        <v>246</v>
      </c>
      <c r="M369" s="7"/>
      <c r="N369" s="7"/>
      <c r="O369" s="7"/>
      <c r="P369" s="7"/>
      <c r="Q369" s="7"/>
      <c r="R369" s="5" t="s">
        <v>247</v>
      </c>
      <c r="S369" s="118">
        <v>10</v>
      </c>
      <c r="T369" s="117">
        <v>4</v>
      </c>
      <c r="U369" s="116" t="str">
        <f t="shared" si="361"/>
        <v>0</v>
      </c>
      <c r="V369" s="116">
        <f t="shared" si="362"/>
        <v>0</v>
      </c>
      <c r="W369" s="26" t="s">
        <v>250</v>
      </c>
      <c r="X369" s="30"/>
      <c r="Y369" s="26" t="s">
        <v>251</v>
      </c>
      <c r="Z369" s="26" t="s">
        <v>263</v>
      </c>
      <c r="AA369" s="26" t="s">
        <v>303</v>
      </c>
      <c r="AB369" s="26">
        <v>1</v>
      </c>
      <c r="AC369" s="11">
        <v>0</v>
      </c>
      <c r="AD369" s="85">
        <v>1</v>
      </c>
      <c r="AE369" s="85">
        <v>1</v>
      </c>
      <c r="AF369" s="12" t="s">
        <v>1310</v>
      </c>
      <c r="AG369" s="12">
        <v>2</v>
      </c>
      <c r="AH369" s="12">
        <v>0</v>
      </c>
      <c r="AI369" s="12">
        <v>1</v>
      </c>
      <c r="AJ369" s="12">
        <v>2</v>
      </c>
      <c r="AK369" s="13">
        <f t="shared" si="429"/>
        <v>1.33343094561336E-3</v>
      </c>
      <c r="AL369" s="22">
        <f t="shared" si="440"/>
        <v>1.33343094561336E-2</v>
      </c>
      <c r="AM369" s="7">
        <f t="shared" si="430"/>
        <v>1</v>
      </c>
      <c r="AN369" s="11">
        <f t="shared" si="431"/>
        <v>0</v>
      </c>
      <c r="AO369" s="7">
        <f t="shared" si="432"/>
        <v>1</v>
      </c>
      <c r="AP369" s="7">
        <f t="shared" si="433"/>
        <v>1</v>
      </c>
      <c r="AQ369" s="85">
        <v>16</v>
      </c>
      <c r="AR369" s="12" t="s">
        <v>1311</v>
      </c>
      <c r="AS369" s="12">
        <f t="shared" si="434"/>
        <v>2</v>
      </c>
      <c r="AT369" s="12">
        <f t="shared" si="435"/>
        <v>0</v>
      </c>
      <c r="AU369" s="12">
        <f t="shared" si="436"/>
        <v>1</v>
      </c>
      <c r="AV369" s="12">
        <f t="shared" si="437"/>
        <v>2</v>
      </c>
      <c r="AW369" s="12">
        <v>16</v>
      </c>
      <c r="AX369" s="15">
        <f t="shared" si="438"/>
        <v>5.9914914551429819E-4</v>
      </c>
      <c r="AY369" s="22">
        <f t="shared" si="439"/>
        <v>2.3965965820571928E-3</v>
      </c>
      <c r="AZ369" s="1">
        <f t="shared" si="363"/>
        <v>0</v>
      </c>
    </row>
    <row r="370" spans="1:52" ht="213.75" customHeight="1" thickTop="1" thickBot="1" x14ac:dyDescent="0.35">
      <c r="A370" s="87"/>
      <c r="B370" s="86"/>
      <c r="C370" s="18"/>
      <c r="D370" s="5"/>
      <c r="E370" s="6"/>
      <c r="F370" s="26"/>
      <c r="G370" s="26"/>
      <c r="H370" s="26"/>
      <c r="I370" s="26"/>
      <c r="J370" s="27"/>
      <c r="K370" s="7"/>
      <c r="L370" s="7"/>
      <c r="M370" s="7"/>
      <c r="N370" s="7"/>
      <c r="O370" s="7"/>
      <c r="P370" s="7"/>
      <c r="Q370" s="7"/>
      <c r="R370" s="5"/>
      <c r="S370" s="118"/>
      <c r="T370" s="117"/>
      <c r="U370" s="116" t="str">
        <f t="shared" si="361"/>
        <v>0</v>
      </c>
      <c r="V370" s="116">
        <f t="shared" si="362"/>
        <v>0</v>
      </c>
      <c r="W370" s="26"/>
      <c r="X370" s="30"/>
      <c r="Y370" s="26"/>
      <c r="Z370" s="26"/>
      <c r="AA370" s="26"/>
      <c r="AB370" s="26"/>
      <c r="AC370" s="11"/>
      <c r="AD370" s="85"/>
      <c r="AE370" s="85"/>
      <c r="AF370" s="12"/>
      <c r="AG370" s="12"/>
      <c r="AH370" s="12"/>
      <c r="AI370" s="12"/>
      <c r="AJ370" s="12"/>
      <c r="AK370" s="13"/>
      <c r="AL370" s="22"/>
      <c r="AM370" s="7"/>
      <c r="AN370" s="11"/>
      <c r="AO370" s="7"/>
      <c r="AP370" s="7"/>
      <c r="AQ370" s="85"/>
      <c r="AR370" s="12"/>
      <c r="AS370" s="12"/>
      <c r="AT370" s="12"/>
      <c r="AU370" s="12"/>
      <c r="AV370" s="12"/>
      <c r="AW370" s="12"/>
      <c r="AX370" s="15"/>
      <c r="AY370" s="22"/>
      <c r="AZ370" s="1">
        <f t="shared" si="363"/>
        <v>0</v>
      </c>
    </row>
    <row r="371" spans="1:52" ht="213.75" customHeight="1" thickTop="1" thickBot="1" x14ac:dyDescent="0.35">
      <c r="A371" s="87"/>
      <c r="B371" s="86"/>
      <c r="C371" s="18"/>
      <c r="D371" s="5"/>
      <c r="E371" s="6"/>
      <c r="F371" s="26"/>
      <c r="G371" s="26"/>
      <c r="H371" s="26"/>
      <c r="I371" s="26"/>
      <c r="J371" s="27"/>
      <c r="K371" s="7"/>
      <c r="L371" s="7"/>
      <c r="M371" s="7"/>
      <c r="N371" s="7"/>
      <c r="O371" s="7"/>
      <c r="P371" s="7"/>
      <c r="Q371" s="7"/>
      <c r="R371" s="5"/>
      <c r="S371" s="118"/>
      <c r="T371" s="117"/>
      <c r="U371" s="116" t="str">
        <f t="shared" si="361"/>
        <v>0</v>
      </c>
      <c r="V371" s="116">
        <f t="shared" si="362"/>
        <v>0</v>
      </c>
      <c r="W371" s="26"/>
      <c r="X371" s="30"/>
      <c r="Y371" s="26"/>
      <c r="Z371" s="26"/>
      <c r="AA371" s="26"/>
      <c r="AB371" s="26"/>
      <c r="AC371" s="11"/>
      <c r="AD371" s="85"/>
      <c r="AE371" s="85"/>
      <c r="AF371" s="12"/>
      <c r="AG371" s="12"/>
      <c r="AH371" s="12"/>
      <c r="AI371" s="12"/>
      <c r="AJ371" s="12"/>
      <c r="AK371" s="13"/>
      <c r="AL371" s="22"/>
      <c r="AM371" s="7"/>
      <c r="AN371" s="11"/>
      <c r="AO371" s="7"/>
      <c r="AP371" s="7"/>
      <c r="AQ371" s="85"/>
      <c r="AR371" s="12"/>
      <c r="AS371" s="12"/>
      <c r="AT371" s="12"/>
      <c r="AU371" s="12"/>
      <c r="AV371" s="12"/>
      <c r="AW371" s="12"/>
      <c r="AX371" s="15"/>
      <c r="AY371" s="22"/>
      <c r="AZ371" s="1">
        <f t="shared" si="363"/>
        <v>0</v>
      </c>
    </row>
    <row r="372" spans="1:52" ht="213.75" customHeight="1" thickTop="1" thickBot="1" x14ac:dyDescent="0.35">
      <c r="A372" s="87"/>
      <c r="B372" s="86"/>
      <c r="C372" s="18"/>
      <c r="D372" s="5"/>
      <c r="E372" s="6"/>
      <c r="F372" s="26"/>
      <c r="G372" s="26"/>
      <c r="H372" s="26"/>
      <c r="I372" s="26"/>
      <c r="J372" s="27"/>
      <c r="K372" s="7"/>
      <c r="L372" s="7"/>
      <c r="M372" s="7"/>
      <c r="N372" s="7"/>
      <c r="O372" s="7"/>
      <c r="P372" s="7"/>
      <c r="Q372" s="7"/>
      <c r="R372" s="5"/>
      <c r="S372" s="118"/>
      <c r="T372" s="117"/>
      <c r="U372" s="116" t="str">
        <f t="shared" si="361"/>
        <v>0</v>
      </c>
      <c r="V372" s="116">
        <f t="shared" si="362"/>
        <v>0</v>
      </c>
      <c r="W372" s="26"/>
      <c r="X372" s="30"/>
      <c r="Y372" s="26"/>
      <c r="Z372" s="26"/>
      <c r="AA372" s="26"/>
      <c r="AB372" s="26"/>
      <c r="AC372" s="11"/>
      <c r="AD372" s="85"/>
      <c r="AE372" s="85"/>
      <c r="AF372" s="12"/>
      <c r="AG372" s="12"/>
      <c r="AH372" s="12"/>
      <c r="AI372" s="12"/>
      <c r="AJ372" s="12"/>
      <c r="AK372" s="13"/>
      <c r="AL372" s="22"/>
      <c r="AM372" s="7"/>
      <c r="AN372" s="11"/>
      <c r="AO372" s="7"/>
      <c r="AP372" s="7"/>
      <c r="AQ372" s="85"/>
      <c r="AR372" s="12"/>
      <c r="AS372" s="12"/>
      <c r="AT372" s="12"/>
      <c r="AU372" s="12"/>
      <c r="AV372" s="12"/>
      <c r="AW372" s="12"/>
      <c r="AX372" s="15"/>
      <c r="AY372" s="22"/>
      <c r="AZ372" s="1">
        <f t="shared" si="363"/>
        <v>0</v>
      </c>
    </row>
    <row r="373" spans="1:52" ht="195.75" customHeight="1" thickTop="1" thickBot="1" x14ac:dyDescent="0.35">
      <c r="A373" s="66"/>
      <c r="B373" s="65"/>
      <c r="C373" s="18"/>
      <c r="D373" s="5" t="s">
        <v>3</v>
      </c>
      <c r="E373" s="6"/>
      <c r="F373" s="26" t="s">
        <v>148</v>
      </c>
      <c r="G373" s="26" t="s">
        <v>1170</v>
      </c>
      <c r="H373" s="26"/>
      <c r="I373" s="26"/>
      <c r="J373" s="27" t="s">
        <v>1130</v>
      </c>
      <c r="K373" s="7" t="s">
        <v>1157</v>
      </c>
      <c r="L373" s="7" t="s">
        <v>246</v>
      </c>
      <c r="M373" s="7"/>
      <c r="N373" s="7"/>
      <c r="O373" s="7"/>
      <c r="P373" s="7"/>
      <c r="Q373" s="7"/>
      <c r="R373" s="5" t="s">
        <v>248</v>
      </c>
      <c r="S373" s="118">
        <v>10</v>
      </c>
      <c r="T373" s="117">
        <v>7</v>
      </c>
      <c r="U373" s="116" t="str">
        <f t="shared" si="361"/>
        <v>0</v>
      </c>
      <c r="V373" s="116">
        <f t="shared" si="362"/>
        <v>0</v>
      </c>
      <c r="W373" s="26" t="s">
        <v>250</v>
      </c>
      <c r="X373" s="30"/>
      <c r="Y373" s="26" t="s">
        <v>253</v>
      </c>
      <c r="Z373" s="26" t="s">
        <v>264</v>
      </c>
      <c r="AA373" s="26" t="s">
        <v>254</v>
      </c>
      <c r="AB373" s="26">
        <v>1</v>
      </c>
      <c r="AC373" s="11">
        <v>0</v>
      </c>
      <c r="AD373" s="64">
        <v>1</v>
      </c>
      <c r="AE373" s="64">
        <v>1</v>
      </c>
      <c r="AF373" s="12" t="s">
        <v>173</v>
      </c>
      <c r="AG373" s="12">
        <v>2</v>
      </c>
      <c r="AH373" s="12">
        <v>0</v>
      </c>
      <c r="AI373" s="12">
        <v>2</v>
      </c>
      <c r="AJ373" s="12">
        <v>2</v>
      </c>
      <c r="AK373" s="13">
        <f t="shared" si="400"/>
        <v>6.6216221121227683E-4</v>
      </c>
      <c r="AL373" s="22">
        <f t="shared" ref="AL373:AL397" si="441">AK373*S373</f>
        <v>6.6216221121227683E-3</v>
      </c>
      <c r="AM373" s="7">
        <f t="shared" ref="AM373:AM374" si="442">+AB373</f>
        <v>1</v>
      </c>
      <c r="AN373" s="11">
        <f t="shared" ref="AN373:AN374" si="443">+AC373</f>
        <v>0</v>
      </c>
      <c r="AO373" s="7">
        <f t="shared" ref="AO373:AO374" si="444">+AD373</f>
        <v>1</v>
      </c>
      <c r="AP373" s="7">
        <f t="shared" ref="AP373:AP374" si="445">+AE373</f>
        <v>1</v>
      </c>
      <c r="AQ373" s="64">
        <v>1</v>
      </c>
      <c r="AR373" s="12" t="s">
        <v>180</v>
      </c>
      <c r="AS373" s="12">
        <f t="shared" si="401"/>
        <v>2</v>
      </c>
      <c r="AT373" s="12">
        <f t="shared" si="402"/>
        <v>0</v>
      </c>
      <c r="AU373" s="12">
        <f t="shared" si="403"/>
        <v>2</v>
      </c>
      <c r="AV373" s="12">
        <f t="shared" si="404"/>
        <v>2</v>
      </c>
      <c r="AW373" s="12">
        <v>2</v>
      </c>
      <c r="AX373" s="15">
        <f t="shared" si="405"/>
        <v>5.9914914551429819E-4</v>
      </c>
      <c r="AY373" s="22">
        <f t="shared" si="406"/>
        <v>4.1940440186000877E-3</v>
      </c>
      <c r="AZ373" s="1">
        <f t="shared" si="363"/>
        <v>0</v>
      </c>
    </row>
    <row r="374" spans="1:52" ht="180" customHeight="1" thickTop="1" thickBot="1" x14ac:dyDescent="0.35">
      <c r="A374" s="66"/>
      <c r="B374" s="65"/>
      <c r="C374" s="18"/>
      <c r="D374" s="5" t="s">
        <v>3</v>
      </c>
      <c r="E374" s="6"/>
      <c r="F374" s="26" t="s">
        <v>148</v>
      </c>
      <c r="G374" s="26" t="s">
        <v>1170</v>
      </c>
      <c r="H374" s="26"/>
      <c r="I374" s="26"/>
      <c r="J374" s="27" t="s">
        <v>1130</v>
      </c>
      <c r="K374" s="7" t="s">
        <v>1157</v>
      </c>
      <c r="L374" s="7" t="s">
        <v>246</v>
      </c>
      <c r="M374" s="7"/>
      <c r="N374" s="7"/>
      <c r="O374" s="7"/>
      <c r="P374" s="7"/>
      <c r="Q374" s="7"/>
      <c r="R374" s="26" t="s">
        <v>249</v>
      </c>
      <c r="S374" s="118">
        <v>10</v>
      </c>
      <c r="T374" s="117">
        <v>25</v>
      </c>
      <c r="U374" s="116" t="str">
        <f t="shared" si="361"/>
        <v>0</v>
      </c>
      <c r="V374" s="116">
        <f t="shared" si="362"/>
        <v>0</v>
      </c>
      <c r="W374" s="26" t="s">
        <v>250</v>
      </c>
      <c r="X374" s="30"/>
      <c r="Y374" s="26" t="s">
        <v>255</v>
      </c>
      <c r="Z374" s="26" t="s">
        <v>256</v>
      </c>
      <c r="AA374" s="26" t="s">
        <v>257</v>
      </c>
      <c r="AB374" s="26">
        <v>1</v>
      </c>
      <c r="AC374" s="11">
        <v>0</v>
      </c>
      <c r="AD374" s="64">
        <v>1</v>
      </c>
      <c r="AE374" s="64">
        <v>1</v>
      </c>
      <c r="AF374" s="12" t="s">
        <v>193</v>
      </c>
      <c r="AG374" s="12">
        <v>2</v>
      </c>
      <c r="AH374" s="12">
        <v>0</v>
      </c>
      <c r="AI374" s="12">
        <v>2</v>
      </c>
      <c r="AJ374" s="12">
        <v>2</v>
      </c>
      <c r="AK374" s="13">
        <f t="shared" si="400"/>
        <v>6.6216221121227683E-4</v>
      </c>
      <c r="AL374" s="22">
        <f t="shared" si="441"/>
        <v>6.6216221121227683E-3</v>
      </c>
      <c r="AM374" s="7">
        <f t="shared" si="442"/>
        <v>1</v>
      </c>
      <c r="AN374" s="11">
        <f t="shared" si="443"/>
        <v>0</v>
      </c>
      <c r="AO374" s="7">
        <f t="shared" si="444"/>
        <v>1</v>
      </c>
      <c r="AP374" s="7">
        <f t="shared" si="445"/>
        <v>1</v>
      </c>
      <c r="AQ374" s="64">
        <v>1</v>
      </c>
      <c r="AR374" s="12" t="s">
        <v>180</v>
      </c>
      <c r="AS374" s="12">
        <f t="shared" si="401"/>
        <v>2</v>
      </c>
      <c r="AT374" s="12">
        <f t="shared" si="402"/>
        <v>0</v>
      </c>
      <c r="AU374" s="12">
        <f t="shared" si="403"/>
        <v>2</v>
      </c>
      <c r="AV374" s="12">
        <f t="shared" si="404"/>
        <v>2</v>
      </c>
      <c r="AW374" s="12">
        <v>3</v>
      </c>
      <c r="AX374" s="15">
        <f t="shared" si="405"/>
        <v>5.6992829687766051E-4</v>
      </c>
      <c r="AY374" s="22">
        <f t="shared" si="406"/>
        <v>1.4248207421941514E-2</v>
      </c>
      <c r="AZ374" s="1">
        <f t="shared" si="363"/>
        <v>0</v>
      </c>
    </row>
    <row r="375" spans="1:52" ht="186.75" customHeight="1" thickTop="1" thickBot="1" x14ac:dyDescent="0.35">
      <c r="A375" s="29"/>
      <c r="B375" s="17"/>
      <c r="C375" s="18"/>
      <c r="D375" s="5" t="s">
        <v>3</v>
      </c>
      <c r="E375" s="6">
        <v>19</v>
      </c>
      <c r="F375" s="27" t="s">
        <v>245</v>
      </c>
      <c r="G375" s="26" t="s">
        <v>1170</v>
      </c>
      <c r="H375" s="26"/>
      <c r="I375" s="27"/>
      <c r="J375" s="27" t="s">
        <v>1130</v>
      </c>
      <c r="K375" s="7" t="s">
        <v>1157</v>
      </c>
      <c r="L375" s="7" t="s">
        <v>246</v>
      </c>
      <c r="M375" s="7"/>
      <c r="N375" s="7"/>
      <c r="O375" s="7"/>
      <c r="P375" s="7"/>
      <c r="Q375" s="7"/>
      <c r="R375" s="5" t="s">
        <v>11</v>
      </c>
      <c r="S375" s="118">
        <v>10</v>
      </c>
      <c r="T375" s="117">
        <v>25</v>
      </c>
      <c r="U375" s="116" t="str">
        <f t="shared" si="361"/>
        <v>0</v>
      </c>
      <c r="V375" s="116">
        <f t="shared" si="362"/>
        <v>0</v>
      </c>
      <c r="W375" s="26" t="s">
        <v>156</v>
      </c>
      <c r="X375" s="10"/>
      <c r="Y375" s="7" t="s">
        <v>154</v>
      </c>
      <c r="Z375" s="7" t="s">
        <v>265</v>
      </c>
      <c r="AA375" s="26" t="s">
        <v>316</v>
      </c>
      <c r="AB375" s="11">
        <v>0</v>
      </c>
      <c r="AC375" s="11">
        <v>0</v>
      </c>
      <c r="AD375" s="25">
        <v>1</v>
      </c>
      <c r="AE375" s="25">
        <v>1</v>
      </c>
      <c r="AF375" s="12" t="s">
        <v>174</v>
      </c>
      <c r="AG375" s="12">
        <v>1</v>
      </c>
      <c r="AH375" s="12">
        <v>0</v>
      </c>
      <c r="AI375" s="12">
        <v>3</v>
      </c>
      <c r="AJ375" s="12">
        <v>3</v>
      </c>
      <c r="AK375" s="13">
        <f t="shared" si="393"/>
        <v>5.0924307926991956E-3</v>
      </c>
      <c r="AL375" s="22">
        <f t="shared" si="441"/>
        <v>5.0924307926991957E-2</v>
      </c>
      <c r="AM375" s="7">
        <f t="shared" si="389"/>
        <v>0</v>
      </c>
      <c r="AN375" s="11">
        <f t="shared" si="390"/>
        <v>0</v>
      </c>
      <c r="AO375" s="7">
        <f t="shared" si="391"/>
        <v>1</v>
      </c>
      <c r="AP375" s="7">
        <f t="shared" si="392"/>
        <v>1</v>
      </c>
      <c r="AQ375" s="25">
        <v>1</v>
      </c>
      <c r="AR375" s="12" t="s">
        <v>180</v>
      </c>
      <c r="AS375" s="12">
        <f t="shared" si="394"/>
        <v>1</v>
      </c>
      <c r="AT375" s="12">
        <f t="shared" si="395"/>
        <v>0</v>
      </c>
      <c r="AU375" s="12">
        <f t="shared" si="396"/>
        <v>3</v>
      </c>
      <c r="AV375" s="12">
        <f t="shared" si="397"/>
        <v>3</v>
      </c>
      <c r="AW375" s="12">
        <v>1</v>
      </c>
      <c r="AX375" s="15">
        <f t="shared" si="398"/>
        <v>4.8440700122489699E-3</v>
      </c>
      <c r="AY375" s="22">
        <f t="shared" si="360"/>
        <v>0.12110175030622425</v>
      </c>
      <c r="AZ375" s="1">
        <f t="shared" si="363"/>
        <v>0</v>
      </c>
    </row>
    <row r="376" spans="1:52" ht="186.75" customHeight="1" thickTop="1" thickBot="1" x14ac:dyDescent="0.35">
      <c r="A376" s="71"/>
      <c r="B376" s="72"/>
      <c r="C376" s="18"/>
      <c r="D376" s="5" t="s">
        <v>3</v>
      </c>
      <c r="E376" s="6">
        <v>16</v>
      </c>
      <c r="F376" s="26" t="s">
        <v>148</v>
      </c>
      <c r="G376" s="26" t="s">
        <v>1171</v>
      </c>
      <c r="H376" s="26"/>
      <c r="I376" s="26"/>
      <c r="J376" s="27" t="s">
        <v>1130</v>
      </c>
      <c r="K376" s="7" t="s">
        <v>1157</v>
      </c>
      <c r="L376" s="7" t="s">
        <v>246</v>
      </c>
      <c r="M376" s="7"/>
      <c r="N376" s="7"/>
      <c r="O376" s="7"/>
      <c r="P376" s="7"/>
      <c r="Q376" s="7"/>
      <c r="R376" s="5" t="s">
        <v>247</v>
      </c>
      <c r="S376" s="118">
        <v>10</v>
      </c>
      <c r="T376" s="117">
        <v>4</v>
      </c>
      <c r="U376" s="116" t="str">
        <f t="shared" si="361"/>
        <v>0</v>
      </c>
      <c r="V376" s="116">
        <f t="shared" si="362"/>
        <v>0</v>
      </c>
      <c r="W376" s="26" t="s">
        <v>250</v>
      </c>
      <c r="X376" s="30"/>
      <c r="Y376" s="26" t="s">
        <v>251</v>
      </c>
      <c r="Z376" s="26" t="s">
        <v>263</v>
      </c>
      <c r="AA376" s="26" t="s">
        <v>303</v>
      </c>
      <c r="AB376" s="26">
        <v>1</v>
      </c>
      <c r="AC376" s="11">
        <v>0</v>
      </c>
      <c r="AD376" s="73">
        <v>1</v>
      </c>
      <c r="AE376" s="73">
        <v>1</v>
      </c>
      <c r="AF376" s="12" t="s">
        <v>173</v>
      </c>
      <c r="AG376" s="12">
        <v>2</v>
      </c>
      <c r="AH376" s="12">
        <v>0</v>
      </c>
      <c r="AI376" s="12">
        <v>1</v>
      </c>
      <c r="AJ376" s="12">
        <v>2</v>
      </c>
      <c r="AK376" s="13">
        <f t="shared" si="393"/>
        <v>1.33343094561336E-3</v>
      </c>
      <c r="AL376" s="22">
        <f t="shared" si="441"/>
        <v>1.33343094561336E-2</v>
      </c>
      <c r="AM376" s="7">
        <f t="shared" si="389"/>
        <v>1</v>
      </c>
      <c r="AN376" s="11">
        <f t="shared" si="390"/>
        <v>0</v>
      </c>
      <c r="AO376" s="7">
        <f t="shared" si="391"/>
        <v>1</v>
      </c>
      <c r="AP376" s="7">
        <f t="shared" si="392"/>
        <v>1</v>
      </c>
      <c r="AQ376" s="73">
        <v>1</v>
      </c>
      <c r="AR376" s="12" t="s">
        <v>180</v>
      </c>
      <c r="AS376" s="12">
        <f t="shared" si="394"/>
        <v>2</v>
      </c>
      <c r="AT376" s="12">
        <f t="shared" si="395"/>
        <v>0</v>
      </c>
      <c r="AU376" s="12">
        <f t="shared" si="396"/>
        <v>1</v>
      </c>
      <c r="AV376" s="12">
        <f t="shared" si="397"/>
        <v>2</v>
      </c>
      <c r="AW376" s="12">
        <v>1</v>
      </c>
      <c r="AX376" s="15">
        <f t="shared" si="398"/>
        <v>1.2683987510072393E-3</v>
      </c>
      <c r="AY376" s="22">
        <f t="shared" si="360"/>
        <v>5.073595004028957E-3</v>
      </c>
      <c r="AZ376" s="1">
        <f t="shared" si="363"/>
        <v>0</v>
      </c>
    </row>
    <row r="377" spans="1:52" ht="186.75" customHeight="1" thickTop="1" thickBot="1" x14ac:dyDescent="0.35">
      <c r="A377" s="71"/>
      <c r="B377" s="72"/>
      <c r="C377" s="18"/>
      <c r="D377" s="5" t="s">
        <v>3</v>
      </c>
      <c r="E377" s="6"/>
      <c r="F377" s="26" t="s">
        <v>148</v>
      </c>
      <c r="G377" s="26" t="s">
        <v>1171</v>
      </c>
      <c r="H377" s="26"/>
      <c r="I377" s="26"/>
      <c r="J377" s="27" t="s">
        <v>1130</v>
      </c>
      <c r="K377" s="7" t="s">
        <v>1157</v>
      </c>
      <c r="L377" s="7" t="s">
        <v>246</v>
      </c>
      <c r="M377" s="7"/>
      <c r="N377" s="7"/>
      <c r="O377" s="7"/>
      <c r="P377" s="7"/>
      <c r="Q377" s="7"/>
      <c r="R377" s="5" t="s">
        <v>248</v>
      </c>
      <c r="S377" s="118">
        <v>10</v>
      </c>
      <c r="T377" s="117">
        <v>7</v>
      </c>
      <c r="U377" s="116" t="str">
        <f t="shared" si="361"/>
        <v>0</v>
      </c>
      <c r="V377" s="116">
        <f t="shared" si="362"/>
        <v>0</v>
      </c>
      <c r="W377" s="26" t="s">
        <v>250</v>
      </c>
      <c r="X377" s="30"/>
      <c r="Y377" s="26" t="s">
        <v>253</v>
      </c>
      <c r="Z377" s="26" t="s">
        <v>264</v>
      </c>
      <c r="AA377" s="26" t="s">
        <v>254</v>
      </c>
      <c r="AB377" s="26">
        <v>1</v>
      </c>
      <c r="AC377" s="11">
        <v>0</v>
      </c>
      <c r="AD377" s="73">
        <v>1</v>
      </c>
      <c r="AE377" s="73">
        <v>1</v>
      </c>
      <c r="AF377" s="12" t="s">
        <v>173</v>
      </c>
      <c r="AG377" s="12">
        <v>2</v>
      </c>
      <c r="AH377" s="12">
        <v>0</v>
      </c>
      <c r="AI377" s="12">
        <v>2</v>
      </c>
      <c r="AJ377" s="12">
        <v>2</v>
      </c>
      <c r="AK377" s="13">
        <f t="shared" si="393"/>
        <v>6.6216221121227683E-4</v>
      </c>
      <c r="AL377" s="22">
        <f t="shared" si="441"/>
        <v>6.6216221121227683E-3</v>
      </c>
      <c r="AM377" s="7">
        <f t="shared" si="389"/>
        <v>1</v>
      </c>
      <c r="AN377" s="11">
        <f t="shared" si="390"/>
        <v>0</v>
      </c>
      <c r="AO377" s="7">
        <f t="shared" si="391"/>
        <v>1</v>
      </c>
      <c r="AP377" s="7">
        <f t="shared" si="392"/>
        <v>1</v>
      </c>
      <c r="AQ377" s="73">
        <v>1</v>
      </c>
      <c r="AR377" s="12" t="s">
        <v>180</v>
      </c>
      <c r="AS377" s="12">
        <f t="shared" si="394"/>
        <v>2</v>
      </c>
      <c r="AT377" s="12">
        <f t="shared" si="395"/>
        <v>0</v>
      </c>
      <c r="AU377" s="12">
        <f t="shared" si="396"/>
        <v>2</v>
      </c>
      <c r="AV377" s="12">
        <f t="shared" si="397"/>
        <v>2</v>
      </c>
      <c r="AW377" s="12">
        <v>2</v>
      </c>
      <c r="AX377" s="15">
        <f t="shared" si="398"/>
        <v>5.9914914551429819E-4</v>
      </c>
      <c r="AY377" s="22">
        <f t="shared" si="360"/>
        <v>4.1940440186000877E-3</v>
      </c>
      <c r="AZ377" s="1">
        <f t="shared" si="363"/>
        <v>0</v>
      </c>
    </row>
    <row r="378" spans="1:52" ht="186.75" customHeight="1" thickTop="1" thickBot="1" x14ac:dyDescent="0.35">
      <c r="A378" s="71"/>
      <c r="B378" s="72"/>
      <c r="C378" s="18"/>
      <c r="D378" s="5" t="s">
        <v>3</v>
      </c>
      <c r="E378" s="6"/>
      <c r="F378" s="26" t="s">
        <v>148</v>
      </c>
      <c r="G378" s="26" t="s">
        <v>1171</v>
      </c>
      <c r="H378" s="26"/>
      <c r="I378" s="26"/>
      <c r="J378" s="27" t="s">
        <v>1130</v>
      </c>
      <c r="K378" s="7" t="s">
        <v>1157</v>
      </c>
      <c r="L378" s="7" t="s">
        <v>246</v>
      </c>
      <c r="M378" s="7"/>
      <c r="N378" s="7"/>
      <c r="O378" s="7"/>
      <c r="P378" s="7"/>
      <c r="Q378" s="7"/>
      <c r="R378" s="26" t="s">
        <v>249</v>
      </c>
      <c r="S378" s="118">
        <v>10</v>
      </c>
      <c r="T378" s="117">
        <v>25</v>
      </c>
      <c r="U378" s="116" t="str">
        <f t="shared" si="361"/>
        <v>0</v>
      </c>
      <c r="V378" s="116">
        <f t="shared" si="362"/>
        <v>0</v>
      </c>
      <c r="W378" s="26" t="s">
        <v>250</v>
      </c>
      <c r="X378" s="30"/>
      <c r="Y378" s="26" t="s">
        <v>255</v>
      </c>
      <c r="Z378" s="26" t="s">
        <v>256</v>
      </c>
      <c r="AA378" s="26" t="s">
        <v>257</v>
      </c>
      <c r="AB378" s="26">
        <v>1</v>
      </c>
      <c r="AC378" s="11">
        <v>0</v>
      </c>
      <c r="AD378" s="73">
        <v>1</v>
      </c>
      <c r="AE378" s="73">
        <v>1</v>
      </c>
      <c r="AF378" s="12" t="s">
        <v>193</v>
      </c>
      <c r="AG378" s="12">
        <v>2</v>
      </c>
      <c r="AH378" s="12">
        <v>0</v>
      </c>
      <c r="AI378" s="12">
        <v>2</v>
      </c>
      <c r="AJ378" s="12">
        <v>2</v>
      </c>
      <c r="AK378" s="13">
        <f t="shared" si="393"/>
        <v>6.6216221121227683E-4</v>
      </c>
      <c r="AL378" s="22">
        <f t="shared" si="441"/>
        <v>6.6216221121227683E-3</v>
      </c>
      <c r="AM378" s="7">
        <f t="shared" si="389"/>
        <v>1</v>
      </c>
      <c r="AN378" s="11">
        <f t="shared" si="390"/>
        <v>0</v>
      </c>
      <c r="AO378" s="7">
        <f t="shared" si="391"/>
        <v>1</v>
      </c>
      <c r="AP378" s="7">
        <f t="shared" si="392"/>
        <v>1</v>
      </c>
      <c r="AQ378" s="73">
        <v>1</v>
      </c>
      <c r="AR378" s="12" t="s">
        <v>180</v>
      </c>
      <c r="AS378" s="12">
        <f t="shared" si="394"/>
        <v>2</v>
      </c>
      <c r="AT378" s="12">
        <f t="shared" si="395"/>
        <v>0</v>
      </c>
      <c r="AU378" s="12">
        <f t="shared" si="396"/>
        <v>2</v>
      </c>
      <c r="AV378" s="12">
        <f t="shared" si="397"/>
        <v>2</v>
      </c>
      <c r="AW378" s="12">
        <v>3</v>
      </c>
      <c r="AX378" s="15">
        <f t="shared" si="398"/>
        <v>5.6992829687766051E-4</v>
      </c>
      <c r="AY378" s="22">
        <f t="shared" si="360"/>
        <v>1.4248207421941514E-2</v>
      </c>
      <c r="AZ378" s="1">
        <f t="shared" si="363"/>
        <v>0</v>
      </c>
    </row>
    <row r="379" spans="1:52" ht="186.75" customHeight="1" thickTop="1" thickBot="1" x14ac:dyDescent="0.35">
      <c r="A379" s="71"/>
      <c r="B379" s="72"/>
      <c r="C379" s="18"/>
      <c r="D379" s="5" t="s">
        <v>3</v>
      </c>
      <c r="E379" s="6">
        <v>19</v>
      </c>
      <c r="F379" s="27" t="s">
        <v>245</v>
      </c>
      <c r="G379" s="26" t="s">
        <v>1171</v>
      </c>
      <c r="H379" s="26"/>
      <c r="I379" s="27"/>
      <c r="J379" s="27" t="s">
        <v>1130</v>
      </c>
      <c r="K379" s="7" t="s">
        <v>1157</v>
      </c>
      <c r="L379" s="7" t="s">
        <v>246</v>
      </c>
      <c r="M379" s="7"/>
      <c r="N379" s="7"/>
      <c r="O379" s="7"/>
      <c r="P379" s="7"/>
      <c r="Q379" s="7"/>
      <c r="R379" s="5" t="s">
        <v>11</v>
      </c>
      <c r="S379" s="118">
        <v>10</v>
      </c>
      <c r="T379" s="117">
        <v>25</v>
      </c>
      <c r="U379" s="116" t="str">
        <f t="shared" si="361"/>
        <v>0</v>
      </c>
      <c r="V379" s="116">
        <f t="shared" si="362"/>
        <v>0</v>
      </c>
      <c r="W379" s="26" t="s">
        <v>156</v>
      </c>
      <c r="X379" s="10"/>
      <c r="Y379" s="7" t="s">
        <v>154</v>
      </c>
      <c r="Z379" s="7" t="s">
        <v>265</v>
      </c>
      <c r="AA379" s="26" t="s">
        <v>316</v>
      </c>
      <c r="AB379" s="11">
        <v>0</v>
      </c>
      <c r="AC379" s="11">
        <v>0</v>
      </c>
      <c r="AD379" s="73">
        <v>1</v>
      </c>
      <c r="AE379" s="73">
        <v>1</v>
      </c>
      <c r="AF379" s="12" t="s">
        <v>174</v>
      </c>
      <c r="AG379" s="12">
        <v>1</v>
      </c>
      <c r="AH379" s="12">
        <v>0</v>
      </c>
      <c r="AI379" s="12">
        <v>3</v>
      </c>
      <c r="AJ379" s="12">
        <v>3</v>
      </c>
      <c r="AK379" s="13">
        <f t="shared" ref="AK379" si="446">1/EXP(AB$4*AG379)^3*1/EXP(AC$4*AH379)^1.9*1/EXP(AD$4*AI379)^1.4*1/EXP(AE$4*AJ379)^1.1</f>
        <v>5.0924307926991956E-3</v>
      </c>
      <c r="AL379" s="22">
        <f t="shared" si="441"/>
        <v>5.0924307926991957E-2</v>
      </c>
      <c r="AM379" s="7">
        <f t="shared" ref="AM379" si="447">+AB379</f>
        <v>0</v>
      </c>
      <c r="AN379" s="11">
        <f t="shared" ref="AN379" si="448">+AC379</f>
        <v>0</v>
      </c>
      <c r="AO379" s="7">
        <f t="shared" ref="AO379" si="449">+AD379</f>
        <v>1</v>
      </c>
      <c r="AP379" s="7">
        <f t="shared" ref="AP379" si="450">+AE379</f>
        <v>1</v>
      </c>
      <c r="AQ379" s="73">
        <v>1</v>
      </c>
      <c r="AR379" s="12" t="s">
        <v>180</v>
      </c>
      <c r="AS379" s="12">
        <f t="shared" ref="AS379" si="451">AG379</f>
        <v>1</v>
      </c>
      <c r="AT379" s="12">
        <f t="shared" ref="AT379" si="452">AH379</f>
        <v>0</v>
      </c>
      <c r="AU379" s="12">
        <f t="shared" ref="AU379" si="453">AI379</f>
        <v>3</v>
      </c>
      <c r="AV379" s="12">
        <f t="shared" ref="AV379" si="454">AJ379</f>
        <v>3</v>
      </c>
      <c r="AW379" s="12">
        <v>1</v>
      </c>
      <c r="AX379" s="15">
        <f t="shared" ref="AX379" si="455">1/EXP(AM$4*AS379)^3*1/EXP(AN$4*AT379)^1.9*1/EXP(AO$4*AU379)^1.4*1/EXP(AP$4*AV379)^1.1*1/EXP(AQ$4*AW379)^1</f>
        <v>4.8440700122489699E-3</v>
      </c>
      <c r="AY379" s="22">
        <f t="shared" ref="AY379" si="456">AX379*T379</f>
        <v>0.12110175030622425</v>
      </c>
      <c r="AZ379" s="1">
        <f t="shared" si="363"/>
        <v>0</v>
      </c>
    </row>
    <row r="380" spans="1:52" ht="206.25" customHeight="1" thickTop="1" thickBot="1" x14ac:dyDescent="0.35">
      <c r="A380" s="29"/>
      <c r="B380" s="17"/>
      <c r="C380" s="18"/>
      <c r="D380" s="5" t="s">
        <v>81</v>
      </c>
      <c r="E380" s="6">
        <v>19</v>
      </c>
      <c r="F380" s="27" t="s">
        <v>245</v>
      </c>
      <c r="G380" s="26" t="s">
        <v>149</v>
      </c>
      <c r="H380" s="26"/>
      <c r="I380" s="27"/>
      <c r="J380" s="27" t="s">
        <v>1131</v>
      </c>
      <c r="K380" s="7" t="s">
        <v>1157</v>
      </c>
      <c r="L380" s="7" t="s">
        <v>246</v>
      </c>
      <c r="M380" s="7"/>
      <c r="N380" s="7"/>
      <c r="O380" s="7"/>
      <c r="P380" s="7"/>
      <c r="Q380" s="7"/>
      <c r="R380" s="5" t="s">
        <v>11</v>
      </c>
      <c r="S380" s="118">
        <v>10</v>
      </c>
      <c r="T380" s="118">
        <v>25</v>
      </c>
      <c r="U380" s="116" t="str">
        <f t="shared" si="361"/>
        <v>0</v>
      </c>
      <c r="V380" s="116">
        <f t="shared" si="362"/>
        <v>0</v>
      </c>
      <c r="W380" s="26" t="s">
        <v>156</v>
      </c>
      <c r="X380" s="10"/>
      <c r="Y380" s="7" t="s">
        <v>157</v>
      </c>
      <c r="Z380" s="7" t="s">
        <v>265</v>
      </c>
      <c r="AA380" s="26" t="s">
        <v>316</v>
      </c>
      <c r="AB380" s="26">
        <v>1</v>
      </c>
      <c r="AC380" s="11">
        <v>0</v>
      </c>
      <c r="AD380" s="25">
        <v>1</v>
      </c>
      <c r="AE380" s="25">
        <v>1</v>
      </c>
      <c r="AF380" s="12" t="s">
        <v>173</v>
      </c>
      <c r="AG380" s="12">
        <v>1</v>
      </c>
      <c r="AH380" s="12">
        <v>0</v>
      </c>
      <c r="AI380" s="12">
        <v>3</v>
      </c>
      <c r="AJ380" s="12">
        <v>3</v>
      </c>
      <c r="AK380" s="13">
        <f t="shared" si="393"/>
        <v>5.0924307926991956E-3</v>
      </c>
      <c r="AL380" s="22">
        <f t="shared" si="441"/>
        <v>5.0924307926991957E-2</v>
      </c>
      <c r="AM380" s="7">
        <f t="shared" si="389"/>
        <v>1</v>
      </c>
      <c r="AN380" s="11">
        <f t="shared" si="390"/>
        <v>0</v>
      </c>
      <c r="AO380" s="7">
        <f t="shared" si="391"/>
        <v>1</v>
      </c>
      <c r="AP380" s="7">
        <f t="shared" si="392"/>
        <v>1</v>
      </c>
      <c r="AQ380" s="25">
        <v>1</v>
      </c>
      <c r="AR380" s="12" t="s">
        <v>180</v>
      </c>
      <c r="AS380" s="12">
        <f t="shared" si="394"/>
        <v>1</v>
      </c>
      <c r="AT380" s="12">
        <f t="shared" si="395"/>
        <v>0</v>
      </c>
      <c r="AU380" s="12">
        <f t="shared" si="396"/>
        <v>3</v>
      </c>
      <c r="AV380" s="12">
        <f t="shared" si="397"/>
        <v>3</v>
      </c>
      <c r="AW380" s="12">
        <v>1</v>
      </c>
      <c r="AX380" s="15">
        <f t="shared" si="398"/>
        <v>4.8440700122489699E-3</v>
      </c>
      <c r="AY380" s="22">
        <f t="shared" ref="AY380:AY397" si="457">AX380*T380</f>
        <v>0.12110175030622425</v>
      </c>
      <c r="AZ380" s="1">
        <f t="shared" si="363"/>
        <v>0</v>
      </c>
    </row>
    <row r="381" spans="1:52" ht="222.75" customHeight="1" thickTop="1" thickBot="1" x14ac:dyDescent="0.35">
      <c r="A381" s="103" t="s">
        <v>55</v>
      </c>
      <c r="B381" s="96">
        <v>28</v>
      </c>
      <c r="C381" s="1" t="s">
        <v>49</v>
      </c>
      <c r="D381" s="5" t="s">
        <v>81</v>
      </c>
      <c r="E381" s="6">
        <v>19</v>
      </c>
      <c r="F381" s="27" t="s">
        <v>245</v>
      </c>
      <c r="G381" s="26" t="s">
        <v>150</v>
      </c>
      <c r="H381" s="26"/>
      <c r="I381" s="7"/>
      <c r="J381" s="27" t="s">
        <v>1131</v>
      </c>
      <c r="K381" s="7" t="s">
        <v>1157</v>
      </c>
      <c r="L381" s="7" t="s">
        <v>246</v>
      </c>
      <c r="M381" s="7"/>
      <c r="N381" s="7"/>
      <c r="O381" s="7"/>
      <c r="P381" s="7"/>
      <c r="Q381" s="7"/>
      <c r="R381" s="26" t="s">
        <v>151</v>
      </c>
      <c r="S381" s="118">
        <v>10</v>
      </c>
      <c r="T381" s="118">
        <v>25</v>
      </c>
      <c r="U381" s="116" t="str">
        <f t="shared" si="361"/>
        <v>0</v>
      </c>
      <c r="V381" s="116">
        <f t="shared" si="362"/>
        <v>0</v>
      </c>
      <c r="W381" s="26" t="s">
        <v>156</v>
      </c>
      <c r="X381" s="10"/>
      <c r="Y381" s="7" t="s">
        <v>158</v>
      </c>
      <c r="Z381" s="7" t="s">
        <v>266</v>
      </c>
      <c r="AA381" s="26" t="s">
        <v>316</v>
      </c>
      <c r="AB381" s="26">
        <v>1</v>
      </c>
      <c r="AC381" s="11">
        <v>0</v>
      </c>
      <c r="AD381" s="25">
        <v>1</v>
      </c>
      <c r="AE381" s="25">
        <v>1</v>
      </c>
      <c r="AF381" s="12" t="s">
        <v>173</v>
      </c>
      <c r="AG381" s="12">
        <v>1</v>
      </c>
      <c r="AH381" s="12">
        <v>0</v>
      </c>
      <c r="AI381" s="12">
        <v>3</v>
      </c>
      <c r="AJ381" s="12">
        <v>4</v>
      </c>
      <c r="AK381" s="13">
        <f t="shared" si="393"/>
        <v>4.5619733357350973E-3</v>
      </c>
      <c r="AL381" s="22">
        <f t="shared" si="441"/>
        <v>4.5619733357350971E-2</v>
      </c>
      <c r="AM381" s="7">
        <f t="shared" si="389"/>
        <v>1</v>
      </c>
      <c r="AN381" s="11">
        <f t="shared" si="390"/>
        <v>0</v>
      </c>
      <c r="AO381" s="7">
        <f t="shared" si="391"/>
        <v>1</v>
      </c>
      <c r="AP381" s="7">
        <f t="shared" si="392"/>
        <v>1</v>
      </c>
      <c r="AQ381" s="25">
        <v>1</v>
      </c>
      <c r="AR381" s="12" t="s">
        <v>180</v>
      </c>
      <c r="AS381" s="12">
        <f t="shared" si="394"/>
        <v>1</v>
      </c>
      <c r="AT381" s="12">
        <f t="shared" si="395"/>
        <v>0</v>
      </c>
      <c r="AU381" s="12">
        <f t="shared" si="396"/>
        <v>3</v>
      </c>
      <c r="AV381" s="12">
        <f t="shared" si="397"/>
        <v>4</v>
      </c>
      <c r="AW381" s="12">
        <v>1</v>
      </c>
      <c r="AX381" s="15">
        <f t="shared" si="398"/>
        <v>4.3394832707388991E-3</v>
      </c>
      <c r="AY381" s="22">
        <f t="shared" si="457"/>
        <v>0.10848708176847248</v>
      </c>
      <c r="AZ381" s="1">
        <f t="shared" si="363"/>
        <v>0</v>
      </c>
    </row>
    <row r="382" spans="1:52" ht="184.5" customHeight="1" thickTop="1" thickBot="1" x14ac:dyDescent="0.35">
      <c r="A382" s="103"/>
      <c r="B382" s="96"/>
      <c r="D382" s="5" t="s">
        <v>81</v>
      </c>
      <c r="E382" s="6">
        <v>19</v>
      </c>
      <c r="F382" s="27" t="s">
        <v>245</v>
      </c>
      <c r="G382" s="26" t="s">
        <v>1173</v>
      </c>
      <c r="H382" s="76" t="s">
        <v>1175</v>
      </c>
      <c r="J382" s="68" t="s">
        <v>1132</v>
      </c>
      <c r="K382" s="7" t="s">
        <v>1157</v>
      </c>
      <c r="L382" s="7" t="s">
        <v>246</v>
      </c>
      <c r="M382" s="7"/>
      <c r="N382" s="7"/>
      <c r="O382" s="7"/>
      <c r="P382" s="7"/>
      <c r="Q382" s="7"/>
      <c r="R382" s="26" t="s">
        <v>152</v>
      </c>
      <c r="S382" s="118">
        <v>10</v>
      </c>
      <c r="T382" s="118">
        <v>7</v>
      </c>
      <c r="U382" s="116" t="str">
        <f t="shared" si="361"/>
        <v>0</v>
      </c>
      <c r="V382" s="116">
        <f t="shared" si="362"/>
        <v>0</v>
      </c>
      <c r="W382" s="26" t="s">
        <v>155</v>
      </c>
      <c r="X382" s="10"/>
      <c r="Y382" s="7" t="s">
        <v>267</v>
      </c>
      <c r="Z382" s="7" t="s">
        <v>268</v>
      </c>
      <c r="AA382" s="7" t="s">
        <v>317</v>
      </c>
      <c r="AB382" s="26">
        <v>1</v>
      </c>
      <c r="AC382" s="11">
        <v>0</v>
      </c>
      <c r="AD382" s="25">
        <v>1</v>
      </c>
      <c r="AE382" s="25">
        <v>1</v>
      </c>
      <c r="AF382" s="12" t="s">
        <v>173</v>
      </c>
      <c r="AG382" s="12">
        <v>1</v>
      </c>
      <c r="AH382" s="12">
        <v>0</v>
      </c>
      <c r="AI382" s="12">
        <v>2</v>
      </c>
      <c r="AJ382" s="12">
        <v>3</v>
      </c>
      <c r="AK382" s="13">
        <f t="shared" si="393"/>
        <v>1.0254896296404026E-2</v>
      </c>
      <c r="AL382" s="22">
        <f t="shared" si="441"/>
        <v>0.10254896296404026</v>
      </c>
      <c r="AM382" s="7">
        <f t="shared" si="389"/>
        <v>1</v>
      </c>
      <c r="AN382" s="11">
        <f t="shared" si="390"/>
        <v>0</v>
      </c>
      <c r="AO382" s="7">
        <f t="shared" si="391"/>
        <v>1</v>
      </c>
      <c r="AP382" s="7">
        <f t="shared" si="392"/>
        <v>1</v>
      </c>
      <c r="AQ382" s="25">
        <v>1</v>
      </c>
      <c r="AR382" s="12" t="s">
        <v>180</v>
      </c>
      <c r="AS382" s="12">
        <f t="shared" si="394"/>
        <v>1</v>
      </c>
      <c r="AT382" s="12">
        <f t="shared" si="395"/>
        <v>0</v>
      </c>
      <c r="AU382" s="12">
        <f t="shared" si="396"/>
        <v>2</v>
      </c>
      <c r="AV382" s="12">
        <f t="shared" si="397"/>
        <v>3</v>
      </c>
      <c r="AW382" s="12">
        <v>2</v>
      </c>
      <c r="AX382" s="15">
        <f t="shared" si="398"/>
        <v>9.279013887064742E-3</v>
      </c>
      <c r="AY382" s="22">
        <f t="shared" si="457"/>
        <v>6.4953097209453192E-2</v>
      </c>
      <c r="AZ382" s="1">
        <f t="shared" si="363"/>
        <v>0</v>
      </c>
    </row>
    <row r="383" spans="1:52" ht="156.75" thickTop="1" thickBot="1" x14ac:dyDescent="0.35">
      <c r="A383" s="103"/>
      <c r="B383" s="96"/>
      <c r="D383" s="5" t="s">
        <v>81</v>
      </c>
      <c r="E383" s="6">
        <v>19</v>
      </c>
      <c r="F383" s="27" t="s">
        <v>245</v>
      </c>
      <c r="G383" s="26" t="s">
        <v>1177</v>
      </c>
      <c r="H383" s="76" t="s">
        <v>1175</v>
      </c>
      <c r="J383" s="68" t="s">
        <v>1333</v>
      </c>
      <c r="K383" s="7" t="s">
        <v>1157</v>
      </c>
      <c r="L383" s="7" t="s">
        <v>246</v>
      </c>
      <c r="M383" s="7"/>
      <c r="N383" s="7"/>
      <c r="O383" s="7"/>
      <c r="P383" s="7"/>
      <c r="Q383" s="7"/>
      <c r="R383" s="26" t="s">
        <v>152</v>
      </c>
      <c r="S383" s="118">
        <v>10</v>
      </c>
      <c r="T383" s="118">
        <v>7</v>
      </c>
      <c r="U383" s="116" t="str">
        <f t="shared" si="361"/>
        <v>0</v>
      </c>
      <c r="V383" s="116">
        <f t="shared" si="362"/>
        <v>0</v>
      </c>
      <c r="W383" s="26" t="s">
        <v>155</v>
      </c>
      <c r="X383" s="10"/>
      <c r="Y383" s="7" t="s">
        <v>267</v>
      </c>
      <c r="Z383" s="7" t="s">
        <v>268</v>
      </c>
      <c r="AA383" s="7" t="s">
        <v>317</v>
      </c>
      <c r="AB383" s="26">
        <v>1</v>
      </c>
      <c r="AC383" s="11">
        <v>0</v>
      </c>
      <c r="AD383" s="64">
        <v>1</v>
      </c>
      <c r="AE383" s="64">
        <v>1</v>
      </c>
      <c r="AF383" s="12" t="s">
        <v>173</v>
      </c>
      <c r="AG383" s="12">
        <v>1</v>
      </c>
      <c r="AH383" s="12">
        <v>0</v>
      </c>
      <c r="AI383" s="12">
        <v>2</v>
      </c>
      <c r="AJ383" s="12">
        <v>3</v>
      </c>
      <c r="AK383" s="13">
        <f t="shared" ref="AK383" si="458">1/EXP(AB$4*AG383)^3*1/EXP(AC$4*AH383)^1.9*1/EXP(AD$4*AI383)^1.4*1/EXP(AE$4*AJ383)^1.1</f>
        <v>1.0254896296404026E-2</v>
      </c>
      <c r="AL383" s="22">
        <f t="shared" si="441"/>
        <v>0.10254896296404026</v>
      </c>
      <c r="AM383" s="7">
        <f t="shared" ref="AM383" si="459">+AB383</f>
        <v>1</v>
      </c>
      <c r="AN383" s="11">
        <f t="shared" ref="AN383" si="460">+AC383</f>
        <v>0</v>
      </c>
      <c r="AO383" s="7">
        <f t="shared" ref="AO383" si="461">+AD383</f>
        <v>1</v>
      </c>
      <c r="AP383" s="7">
        <f t="shared" ref="AP383" si="462">+AE383</f>
        <v>1</v>
      </c>
      <c r="AQ383" s="64">
        <v>1</v>
      </c>
      <c r="AR383" s="12" t="s">
        <v>180</v>
      </c>
      <c r="AS383" s="12">
        <f t="shared" ref="AS383" si="463">AG383</f>
        <v>1</v>
      </c>
      <c r="AT383" s="12">
        <f t="shared" ref="AT383" si="464">AH383</f>
        <v>0</v>
      </c>
      <c r="AU383" s="12">
        <f t="shared" ref="AU383" si="465">AI383</f>
        <v>2</v>
      </c>
      <c r="AV383" s="12">
        <f t="shared" ref="AV383" si="466">AJ383</f>
        <v>3</v>
      </c>
      <c r="AW383" s="12">
        <v>2</v>
      </c>
      <c r="AX383" s="15">
        <f t="shared" ref="AX383" si="467">1/EXP(AM$4*AS383)^3*1/EXP(AN$4*AT383)^1.9*1/EXP(AO$4*AU383)^1.4*1/EXP(AP$4*AV383)^1.1*1/EXP(AQ$4*AW383)^1</f>
        <v>9.279013887064742E-3</v>
      </c>
      <c r="AY383" s="22">
        <f t="shared" ref="AY383" si="468">AX383*T383</f>
        <v>6.4953097209453192E-2</v>
      </c>
      <c r="AZ383" s="1">
        <f t="shared" si="363"/>
        <v>0</v>
      </c>
    </row>
    <row r="384" spans="1:52" ht="139.5" thickTop="1" thickBot="1" x14ac:dyDescent="0.35">
      <c r="A384" s="103"/>
      <c r="B384" s="96"/>
      <c r="D384" s="5" t="s">
        <v>81</v>
      </c>
      <c r="E384" s="6">
        <v>19</v>
      </c>
      <c r="F384" s="27" t="s">
        <v>245</v>
      </c>
      <c r="G384" s="26" t="s">
        <v>1176</v>
      </c>
      <c r="H384" s="76" t="s">
        <v>1174</v>
      </c>
      <c r="J384" s="68" t="s">
        <v>1132</v>
      </c>
      <c r="K384" s="7" t="s">
        <v>1157</v>
      </c>
      <c r="L384" s="7" t="s">
        <v>246</v>
      </c>
      <c r="M384" s="7"/>
      <c r="N384" s="7"/>
      <c r="O384" s="7"/>
      <c r="P384" s="7"/>
      <c r="Q384" s="7"/>
      <c r="R384" s="26" t="s">
        <v>153</v>
      </c>
      <c r="S384" s="118">
        <v>10</v>
      </c>
      <c r="T384" s="118">
        <v>25</v>
      </c>
      <c r="U384" s="116" t="str">
        <f t="shared" si="361"/>
        <v>0</v>
      </c>
      <c r="V384" s="116">
        <f t="shared" si="362"/>
        <v>0</v>
      </c>
      <c r="W384" s="26" t="s">
        <v>155</v>
      </c>
      <c r="X384" s="10"/>
      <c r="Y384" s="7" t="s">
        <v>267</v>
      </c>
      <c r="Z384" s="7" t="s">
        <v>269</v>
      </c>
      <c r="AA384" s="7" t="s">
        <v>318</v>
      </c>
      <c r="AB384" s="26">
        <v>1</v>
      </c>
      <c r="AC384" s="11">
        <v>0</v>
      </c>
      <c r="AD384" s="25">
        <v>1</v>
      </c>
      <c r="AE384" s="25">
        <v>1</v>
      </c>
      <c r="AF384" s="12" t="s">
        <v>173</v>
      </c>
      <c r="AG384" s="12">
        <v>1</v>
      </c>
      <c r="AH384" s="12">
        <v>0</v>
      </c>
      <c r="AI384" s="12">
        <v>2</v>
      </c>
      <c r="AJ384" s="12">
        <v>3</v>
      </c>
      <c r="AK384" s="13">
        <f t="shared" si="393"/>
        <v>1.0254896296404026E-2</v>
      </c>
      <c r="AL384" s="22">
        <f t="shared" si="441"/>
        <v>0.10254896296404026</v>
      </c>
      <c r="AM384" s="7">
        <f t="shared" si="389"/>
        <v>1</v>
      </c>
      <c r="AN384" s="11">
        <f t="shared" si="390"/>
        <v>0</v>
      </c>
      <c r="AO384" s="7">
        <f t="shared" si="391"/>
        <v>1</v>
      </c>
      <c r="AP384" s="7">
        <f t="shared" si="392"/>
        <v>1</v>
      </c>
      <c r="AQ384" s="25">
        <v>1</v>
      </c>
      <c r="AR384" s="12" t="s">
        <v>180</v>
      </c>
      <c r="AS384" s="12">
        <f t="shared" si="394"/>
        <v>1</v>
      </c>
      <c r="AT384" s="12">
        <f t="shared" si="395"/>
        <v>0</v>
      </c>
      <c r="AU384" s="12">
        <f t="shared" si="396"/>
        <v>2</v>
      </c>
      <c r="AV384" s="12">
        <f t="shared" si="397"/>
        <v>3</v>
      </c>
      <c r="AW384" s="12">
        <v>3</v>
      </c>
      <c r="AX384" s="15">
        <f t="shared" si="398"/>
        <v>8.8264710397267295E-3</v>
      </c>
      <c r="AY384" s="22">
        <f t="shared" si="457"/>
        <v>0.22066177599316825</v>
      </c>
      <c r="AZ384" s="1">
        <f t="shared" si="363"/>
        <v>0</v>
      </c>
    </row>
    <row r="385" spans="1:52" ht="156.75" thickTop="1" thickBot="1" x14ac:dyDescent="0.35">
      <c r="A385" s="103"/>
      <c r="B385" s="96"/>
      <c r="D385" s="5" t="s">
        <v>81</v>
      </c>
      <c r="E385" s="6">
        <v>19</v>
      </c>
      <c r="F385" s="27" t="s">
        <v>245</v>
      </c>
      <c r="G385" s="26" t="s">
        <v>1177</v>
      </c>
      <c r="H385" s="76" t="s">
        <v>1174</v>
      </c>
      <c r="J385" s="68" t="s">
        <v>1333</v>
      </c>
      <c r="K385" s="7" t="s">
        <v>1157</v>
      </c>
      <c r="L385" s="7" t="s">
        <v>246</v>
      </c>
      <c r="M385" s="7"/>
      <c r="N385" s="7"/>
      <c r="O385" s="7"/>
      <c r="P385" s="7"/>
      <c r="Q385" s="7"/>
      <c r="R385" s="26" t="s">
        <v>153</v>
      </c>
      <c r="S385" s="118">
        <v>10</v>
      </c>
      <c r="T385" s="118">
        <v>25</v>
      </c>
      <c r="U385" s="116" t="str">
        <f t="shared" si="361"/>
        <v>0</v>
      </c>
      <c r="V385" s="116">
        <f t="shared" si="362"/>
        <v>0</v>
      </c>
      <c r="W385" s="26" t="s">
        <v>155</v>
      </c>
      <c r="X385" s="10"/>
      <c r="Y385" s="7" t="s">
        <v>267</v>
      </c>
      <c r="Z385" s="7" t="s">
        <v>269</v>
      </c>
      <c r="AA385" s="7" t="s">
        <v>318</v>
      </c>
      <c r="AB385" s="26">
        <v>1</v>
      </c>
      <c r="AC385" s="11">
        <v>0</v>
      </c>
      <c r="AD385" s="64">
        <v>1</v>
      </c>
      <c r="AE385" s="64">
        <v>1</v>
      </c>
      <c r="AF385" s="12" t="s">
        <v>173</v>
      </c>
      <c r="AG385" s="12">
        <v>1</v>
      </c>
      <c r="AH385" s="12">
        <v>0</v>
      </c>
      <c r="AI385" s="12">
        <v>2</v>
      </c>
      <c r="AJ385" s="12">
        <v>3</v>
      </c>
      <c r="AK385" s="13">
        <f t="shared" ref="AK385" si="469">1/EXP(AB$4*AG385)^3*1/EXP(AC$4*AH385)^1.9*1/EXP(AD$4*AI385)^1.4*1/EXP(AE$4*AJ385)^1.1</f>
        <v>1.0254896296404026E-2</v>
      </c>
      <c r="AL385" s="22">
        <f t="shared" si="441"/>
        <v>0.10254896296404026</v>
      </c>
      <c r="AM385" s="7">
        <f t="shared" ref="AM385" si="470">+AB385</f>
        <v>1</v>
      </c>
      <c r="AN385" s="11">
        <f t="shared" ref="AN385" si="471">+AC385</f>
        <v>0</v>
      </c>
      <c r="AO385" s="7">
        <f t="shared" ref="AO385" si="472">+AD385</f>
        <v>1</v>
      </c>
      <c r="AP385" s="7">
        <f t="shared" ref="AP385" si="473">+AE385</f>
        <v>1</v>
      </c>
      <c r="AQ385" s="64">
        <v>1</v>
      </c>
      <c r="AR385" s="12" t="s">
        <v>180</v>
      </c>
      <c r="AS385" s="12">
        <f t="shared" ref="AS385" si="474">AG385</f>
        <v>1</v>
      </c>
      <c r="AT385" s="12">
        <f t="shared" ref="AT385" si="475">AH385</f>
        <v>0</v>
      </c>
      <c r="AU385" s="12">
        <f t="shared" ref="AU385" si="476">AI385</f>
        <v>2</v>
      </c>
      <c r="AV385" s="12">
        <f t="shared" ref="AV385" si="477">AJ385</f>
        <v>3</v>
      </c>
      <c r="AW385" s="12">
        <v>3</v>
      </c>
      <c r="AX385" s="15">
        <f t="shared" ref="AX385" si="478">1/EXP(AM$4*AS385)^3*1/EXP(AN$4*AT385)^1.9*1/EXP(AO$4*AU385)^1.4*1/EXP(AP$4*AV385)^1.1*1/EXP(AQ$4*AW385)^1</f>
        <v>8.8264710397267295E-3</v>
      </c>
      <c r="AY385" s="22">
        <f t="shared" ref="AY385" si="479">AX385*T385</f>
        <v>0.22066177599316825</v>
      </c>
      <c r="AZ385" s="1">
        <f t="shared" si="363"/>
        <v>0</v>
      </c>
    </row>
    <row r="386" spans="1:52" ht="243" customHeight="1" thickTop="1" thickBot="1" x14ac:dyDescent="0.35">
      <c r="A386" s="103"/>
      <c r="B386" s="96"/>
      <c r="D386" s="5" t="s">
        <v>81</v>
      </c>
      <c r="E386" s="6">
        <v>20</v>
      </c>
      <c r="F386" s="7" t="s">
        <v>319</v>
      </c>
      <c r="G386" s="27" t="s">
        <v>320</v>
      </c>
      <c r="H386" s="27"/>
      <c r="I386" s="7"/>
      <c r="J386" s="68" t="s">
        <v>1133</v>
      </c>
      <c r="K386" s="7" t="s">
        <v>1157</v>
      </c>
      <c r="L386" s="7" t="s">
        <v>270</v>
      </c>
      <c r="M386" s="7"/>
      <c r="N386" s="7"/>
      <c r="O386" s="7"/>
      <c r="P386" s="7"/>
      <c r="Q386" s="7"/>
      <c r="R386" s="7" t="s">
        <v>276</v>
      </c>
      <c r="S386" s="118">
        <v>10</v>
      </c>
      <c r="T386" s="116">
        <v>7</v>
      </c>
      <c r="U386" s="116" t="str">
        <f t="shared" si="361"/>
        <v>0</v>
      </c>
      <c r="V386" s="116">
        <f t="shared" si="362"/>
        <v>0</v>
      </c>
      <c r="W386" s="26" t="s">
        <v>272</v>
      </c>
      <c r="X386" s="10"/>
      <c r="Y386" s="7" t="s">
        <v>275</v>
      </c>
      <c r="Z386" s="26" t="s">
        <v>273</v>
      </c>
      <c r="AA386" s="7" t="s">
        <v>274</v>
      </c>
      <c r="AB386" s="7">
        <v>1</v>
      </c>
      <c r="AC386" s="11">
        <v>0</v>
      </c>
      <c r="AD386" s="8">
        <v>1</v>
      </c>
      <c r="AE386" s="8">
        <v>1</v>
      </c>
      <c r="AF386" s="12" t="s">
        <v>173</v>
      </c>
      <c r="AG386" s="12">
        <v>1</v>
      </c>
      <c r="AH386" s="12">
        <v>0</v>
      </c>
      <c r="AI386" s="12">
        <v>3</v>
      </c>
      <c r="AJ386" s="12">
        <v>4</v>
      </c>
      <c r="AK386" s="13">
        <f t="shared" si="393"/>
        <v>4.5619733357350973E-3</v>
      </c>
      <c r="AL386" s="22">
        <f t="shared" si="441"/>
        <v>4.5619733357350971E-2</v>
      </c>
      <c r="AM386" s="7">
        <f t="shared" si="389"/>
        <v>1</v>
      </c>
      <c r="AN386" s="11">
        <f t="shared" si="390"/>
        <v>0</v>
      </c>
      <c r="AO386" s="7">
        <f t="shared" si="391"/>
        <v>1</v>
      </c>
      <c r="AP386" s="7">
        <f t="shared" si="392"/>
        <v>1</v>
      </c>
      <c r="AQ386" s="25">
        <v>1</v>
      </c>
      <c r="AR386" s="12" t="s">
        <v>180</v>
      </c>
      <c r="AS386" s="12">
        <f t="shared" si="394"/>
        <v>1</v>
      </c>
      <c r="AT386" s="12">
        <f t="shared" si="395"/>
        <v>0</v>
      </c>
      <c r="AU386" s="12">
        <f t="shared" si="396"/>
        <v>3</v>
      </c>
      <c r="AV386" s="12">
        <f t="shared" si="397"/>
        <v>4</v>
      </c>
      <c r="AW386" s="12">
        <v>2</v>
      </c>
      <c r="AX386" s="15">
        <f t="shared" si="398"/>
        <v>4.1278441742554385E-3</v>
      </c>
      <c r="AY386" s="22">
        <f t="shared" si="457"/>
        <v>2.889490921978807E-2</v>
      </c>
      <c r="AZ386" s="1">
        <f t="shared" si="363"/>
        <v>0</v>
      </c>
    </row>
    <row r="387" spans="1:52" ht="297.75" customHeight="1" thickTop="1" thickBot="1" x14ac:dyDescent="0.35">
      <c r="A387" s="103"/>
      <c r="B387" s="96"/>
      <c r="D387" s="5" t="s">
        <v>81</v>
      </c>
      <c r="E387" s="6">
        <v>20</v>
      </c>
      <c r="F387" s="7" t="s">
        <v>319</v>
      </c>
      <c r="G387" s="27" t="s">
        <v>271</v>
      </c>
      <c r="H387" s="27"/>
      <c r="I387" s="7"/>
      <c r="J387" s="68" t="s">
        <v>1134</v>
      </c>
      <c r="K387" s="7" t="s">
        <v>1157</v>
      </c>
      <c r="L387" s="7" t="s">
        <v>246</v>
      </c>
      <c r="M387" s="7"/>
      <c r="N387" s="7"/>
      <c r="O387" s="7"/>
      <c r="P387" s="7"/>
      <c r="Q387" s="7"/>
      <c r="R387" s="7" t="s">
        <v>276</v>
      </c>
      <c r="S387" s="118">
        <v>10</v>
      </c>
      <c r="T387" s="116">
        <v>25</v>
      </c>
      <c r="U387" s="116" t="str">
        <f t="shared" si="361"/>
        <v>0</v>
      </c>
      <c r="V387" s="116">
        <f t="shared" si="362"/>
        <v>0</v>
      </c>
      <c r="W387" s="26" t="s">
        <v>272</v>
      </c>
      <c r="X387" s="10"/>
      <c r="Y387" s="7" t="s">
        <v>321</v>
      </c>
      <c r="Z387" s="26" t="s">
        <v>273</v>
      </c>
      <c r="AA387" s="7" t="s">
        <v>274</v>
      </c>
      <c r="AB387" s="7">
        <v>1</v>
      </c>
      <c r="AC387" s="11">
        <v>0</v>
      </c>
      <c r="AD387" s="8">
        <v>1</v>
      </c>
      <c r="AE387" s="8">
        <v>1</v>
      </c>
      <c r="AF387" s="12" t="s">
        <v>173</v>
      </c>
      <c r="AG387" s="12">
        <v>1</v>
      </c>
      <c r="AH387" s="12">
        <v>0</v>
      </c>
      <c r="AI387" s="12">
        <v>3</v>
      </c>
      <c r="AJ387" s="12">
        <v>4</v>
      </c>
      <c r="AK387" s="13">
        <f t="shared" si="393"/>
        <v>4.5619733357350973E-3</v>
      </c>
      <c r="AL387" s="22">
        <f t="shared" si="441"/>
        <v>4.5619733357350971E-2</v>
      </c>
      <c r="AM387" s="7">
        <f t="shared" si="389"/>
        <v>1</v>
      </c>
      <c r="AN387" s="11">
        <f t="shared" si="390"/>
        <v>0</v>
      </c>
      <c r="AO387" s="7">
        <f t="shared" si="391"/>
        <v>1</v>
      </c>
      <c r="AP387" s="7">
        <f t="shared" si="392"/>
        <v>1</v>
      </c>
      <c r="AQ387" s="25">
        <v>1</v>
      </c>
      <c r="AR387" s="12" t="s">
        <v>180</v>
      </c>
      <c r="AS387" s="12">
        <f t="shared" si="394"/>
        <v>1</v>
      </c>
      <c r="AT387" s="12">
        <f t="shared" si="395"/>
        <v>0</v>
      </c>
      <c r="AU387" s="12">
        <f t="shared" si="396"/>
        <v>3</v>
      </c>
      <c r="AV387" s="12">
        <f t="shared" si="397"/>
        <v>4</v>
      </c>
      <c r="AW387" s="12">
        <v>2</v>
      </c>
      <c r="AX387" s="15">
        <f t="shared" si="398"/>
        <v>4.1278441742554385E-3</v>
      </c>
      <c r="AY387" s="22">
        <f t="shared" si="457"/>
        <v>0.10319610435638596</v>
      </c>
      <c r="AZ387" s="1">
        <f t="shared" si="363"/>
        <v>0</v>
      </c>
    </row>
    <row r="388" spans="1:52" ht="145.5" customHeight="1" thickTop="1" thickBot="1" x14ac:dyDescent="0.35">
      <c r="A388" s="103"/>
      <c r="B388" s="96"/>
      <c r="D388" s="5" t="s">
        <v>81</v>
      </c>
      <c r="E388" s="6">
        <v>24</v>
      </c>
      <c r="F388" s="7" t="s">
        <v>117</v>
      </c>
      <c r="G388" s="7" t="s">
        <v>1178</v>
      </c>
      <c r="H388" s="75" t="s">
        <v>1179</v>
      </c>
      <c r="J388" s="68" t="s">
        <v>1182</v>
      </c>
      <c r="K388" s="7" t="s">
        <v>1157</v>
      </c>
      <c r="L388" s="7" t="s">
        <v>246</v>
      </c>
      <c r="M388" s="7"/>
      <c r="N388" s="7"/>
      <c r="O388" s="7"/>
      <c r="P388" s="7"/>
      <c r="Q388" s="7"/>
      <c r="R388" s="7" t="s">
        <v>1188</v>
      </c>
      <c r="S388" s="115">
        <v>10</v>
      </c>
      <c r="T388" s="115">
        <v>4</v>
      </c>
      <c r="U388" s="116" t="str">
        <f t="shared" si="361"/>
        <v>0</v>
      </c>
      <c r="V388" s="116">
        <f t="shared" si="362"/>
        <v>0</v>
      </c>
      <c r="W388" s="26" t="s">
        <v>1196</v>
      </c>
      <c r="X388" s="10"/>
      <c r="Y388" s="7" t="s">
        <v>106</v>
      </c>
      <c r="Z388" s="7" t="s">
        <v>107</v>
      </c>
      <c r="AA388" s="7" t="s">
        <v>286</v>
      </c>
      <c r="AB388" s="22">
        <v>1</v>
      </c>
      <c r="AC388" s="11">
        <v>0</v>
      </c>
      <c r="AD388" s="22">
        <v>1</v>
      </c>
      <c r="AE388" s="22">
        <v>1</v>
      </c>
      <c r="AF388" s="31" t="s">
        <v>173</v>
      </c>
      <c r="AG388" s="12">
        <v>1</v>
      </c>
      <c r="AH388" s="12">
        <v>0</v>
      </c>
      <c r="AI388" s="12">
        <v>3</v>
      </c>
      <c r="AJ388" s="12">
        <v>1</v>
      </c>
      <c r="AK388" s="13">
        <f t="shared" si="393"/>
        <v>6.3455595129091168E-3</v>
      </c>
      <c r="AL388" s="22">
        <f t="shared" si="441"/>
        <v>6.3455595129091172E-2</v>
      </c>
      <c r="AM388" s="7">
        <f t="shared" si="389"/>
        <v>1</v>
      </c>
      <c r="AN388" s="11">
        <f t="shared" si="390"/>
        <v>0</v>
      </c>
      <c r="AO388" s="7">
        <f t="shared" si="391"/>
        <v>1</v>
      </c>
      <c r="AP388" s="7">
        <f t="shared" si="392"/>
        <v>1</v>
      </c>
      <c r="AQ388" s="32">
        <v>0</v>
      </c>
      <c r="AR388" s="12" t="s">
        <v>180</v>
      </c>
      <c r="AS388" s="12">
        <f t="shared" si="394"/>
        <v>1</v>
      </c>
      <c r="AT388" s="12">
        <f t="shared" si="395"/>
        <v>0</v>
      </c>
      <c r="AU388" s="12">
        <f t="shared" si="396"/>
        <v>3</v>
      </c>
      <c r="AV388" s="12">
        <f t="shared" si="397"/>
        <v>1</v>
      </c>
      <c r="AW388" s="12">
        <v>1</v>
      </c>
      <c r="AX388" s="15">
        <f t="shared" si="398"/>
        <v>6.03608292359957E-3</v>
      </c>
      <c r="AY388" s="22">
        <f t="shared" si="457"/>
        <v>2.414433169439828E-2</v>
      </c>
      <c r="AZ388" s="1">
        <f t="shared" si="363"/>
        <v>0</v>
      </c>
    </row>
    <row r="389" spans="1:52" ht="164.25" customHeight="1" thickTop="1" thickBot="1" x14ac:dyDescent="0.35">
      <c r="A389" s="103"/>
      <c r="B389" s="96"/>
      <c r="D389" s="5" t="s">
        <v>81</v>
      </c>
      <c r="E389" s="6">
        <v>24</v>
      </c>
      <c r="F389" s="7" t="s">
        <v>117</v>
      </c>
      <c r="G389" s="7" t="s">
        <v>1178</v>
      </c>
      <c r="H389" s="75" t="s">
        <v>1180</v>
      </c>
      <c r="J389" s="68" t="s">
        <v>1182</v>
      </c>
      <c r="K389" s="7" t="s">
        <v>1157</v>
      </c>
      <c r="L389" s="7" t="s">
        <v>246</v>
      </c>
      <c r="M389" s="7"/>
      <c r="N389" s="7"/>
      <c r="O389" s="7"/>
      <c r="P389" s="7"/>
      <c r="Q389" s="7"/>
      <c r="R389" s="7" t="s">
        <v>1334</v>
      </c>
      <c r="S389" s="115">
        <v>10</v>
      </c>
      <c r="T389" s="115">
        <v>25</v>
      </c>
      <c r="U389" s="116" t="str">
        <f t="shared" si="361"/>
        <v>0</v>
      </c>
      <c r="V389" s="116">
        <f t="shared" si="362"/>
        <v>0</v>
      </c>
      <c r="W389" s="26" t="s">
        <v>1196</v>
      </c>
      <c r="X389" s="10"/>
      <c r="Y389" s="7" t="s">
        <v>287</v>
      </c>
      <c r="Z389" s="7" t="s">
        <v>108</v>
      </c>
      <c r="AA389" s="7" t="s">
        <v>109</v>
      </c>
      <c r="AB389" s="22">
        <v>1</v>
      </c>
      <c r="AC389" s="11">
        <v>0</v>
      </c>
      <c r="AD389" s="22">
        <v>1</v>
      </c>
      <c r="AE389" s="22">
        <v>1</v>
      </c>
      <c r="AF389" s="31" t="s">
        <v>173</v>
      </c>
      <c r="AG389" s="12">
        <v>1</v>
      </c>
      <c r="AH389" s="12">
        <v>0</v>
      </c>
      <c r="AI389" s="12">
        <v>4</v>
      </c>
      <c r="AJ389" s="12">
        <v>5</v>
      </c>
      <c r="AK389" s="13">
        <f t="shared" si="393"/>
        <v>2.0294306362957349E-3</v>
      </c>
      <c r="AL389" s="22">
        <f t="shared" si="441"/>
        <v>2.029430636295735E-2</v>
      </c>
      <c r="AM389" s="7">
        <f t="shared" si="389"/>
        <v>1</v>
      </c>
      <c r="AN389" s="11">
        <f t="shared" si="390"/>
        <v>0</v>
      </c>
      <c r="AO389" s="7">
        <f t="shared" si="391"/>
        <v>1</v>
      </c>
      <c r="AP389" s="7">
        <f t="shared" si="392"/>
        <v>1</v>
      </c>
      <c r="AQ389" s="22">
        <v>1</v>
      </c>
      <c r="AR389" s="12" t="s">
        <v>180</v>
      </c>
      <c r="AS389" s="12">
        <f t="shared" si="394"/>
        <v>1</v>
      </c>
      <c r="AT389" s="12">
        <f t="shared" si="395"/>
        <v>0</v>
      </c>
      <c r="AU389" s="12">
        <f t="shared" si="396"/>
        <v>4</v>
      </c>
      <c r="AV389" s="12">
        <f t="shared" si="397"/>
        <v>5</v>
      </c>
      <c r="AW389" s="12">
        <v>1</v>
      </c>
      <c r="AX389" s="15">
        <f t="shared" si="398"/>
        <v>1.9304541362277095E-3</v>
      </c>
      <c r="AY389" s="22">
        <f t="shared" si="457"/>
        <v>4.8261353405692736E-2</v>
      </c>
      <c r="AZ389" s="1">
        <f t="shared" si="363"/>
        <v>0</v>
      </c>
    </row>
    <row r="390" spans="1:52" ht="132" customHeight="1" thickTop="1" thickBot="1" x14ac:dyDescent="0.35">
      <c r="A390" s="103"/>
      <c r="B390" s="96"/>
      <c r="D390" s="5" t="s">
        <v>81</v>
      </c>
      <c r="E390" s="6">
        <v>24</v>
      </c>
      <c r="F390" s="7" t="s">
        <v>117</v>
      </c>
      <c r="G390" s="7" t="s">
        <v>1183</v>
      </c>
      <c r="H390" s="75" t="s">
        <v>1186</v>
      </c>
      <c r="J390" s="68" t="s">
        <v>1184</v>
      </c>
      <c r="K390" s="7" t="s">
        <v>1157</v>
      </c>
      <c r="L390" s="7" t="s">
        <v>246</v>
      </c>
      <c r="M390" s="7"/>
      <c r="N390" s="7"/>
      <c r="O390" s="7"/>
      <c r="P390" s="7"/>
      <c r="Q390" s="7"/>
      <c r="R390" s="7" t="s">
        <v>1335</v>
      </c>
      <c r="S390" s="115">
        <v>10</v>
      </c>
      <c r="T390" s="115">
        <v>4</v>
      </c>
      <c r="U390" s="116" t="str">
        <f t="shared" ref="U390:U397" si="480">+IF(O390=0,"0",IF(O390=1,"1",IF(O390=1,"3",IF(O390=2,"3",IF(O390=3,"3",IF(O390=4,"3",IF(O390&gt;4,"6")))))))</f>
        <v>0</v>
      </c>
      <c r="V390" s="116">
        <f t="shared" ref="V390:V397" si="481">+U390*T390*S390</f>
        <v>0</v>
      </c>
      <c r="W390" s="26" t="s">
        <v>1185</v>
      </c>
      <c r="X390" s="10"/>
      <c r="Y390" s="7" t="s">
        <v>106</v>
      </c>
      <c r="Z390" s="7" t="s">
        <v>107</v>
      </c>
      <c r="AA390" s="7" t="s">
        <v>286</v>
      </c>
      <c r="AB390" s="22">
        <v>1</v>
      </c>
      <c r="AC390" s="11">
        <v>0</v>
      </c>
      <c r="AD390" s="22">
        <v>1</v>
      </c>
      <c r="AE390" s="22">
        <v>1</v>
      </c>
      <c r="AF390" s="31" t="s">
        <v>173</v>
      </c>
      <c r="AG390" s="12">
        <v>1</v>
      </c>
      <c r="AH390" s="12">
        <v>0</v>
      </c>
      <c r="AI390" s="12">
        <v>3</v>
      </c>
      <c r="AJ390" s="12">
        <v>1</v>
      </c>
      <c r="AK390" s="13">
        <f t="shared" ref="AK390:AK391" si="482">1/EXP(AB$4*AG390)^3*1/EXP(AC$4*AH390)^1.9*1/EXP(AD$4*AI390)^1.4*1/EXP(AE$4*AJ390)^1.1</f>
        <v>6.3455595129091168E-3</v>
      </c>
      <c r="AL390" s="22">
        <f t="shared" si="441"/>
        <v>6.3455595129091172E-2</v>
      </c>
      <c r="AM390" s="7">
        <f t="shared" ref="AM390:AM391" si="483">+AB390</f>
        <v>1</v>
      </c>
      <c r="AN390" s="11">
        <f t="shared" ref="AN390:AN391" si="484">+AC390</f>
        <v>0</v>
      </c>
      <c r="AO390" s="7">
        <f t="shared" ref="AO390:AO391" si="485">+AD390</f>
        <v>1</v>
      </c>
      <c r="AP390" s="7">
        <f t="shared" ref="AP390:AP391" si="486">+AE390</f>
        <v>1</v>
      </c>
      <c r="AQ390" s="32">
        <v>0</v>
      </c>
      <c r="AR390" s="12" t="s">
        <v>180</v>
      </c>
      <c r="AS390" s="12">
        <f t="shared" ref="AS390:AS391" si="487">AG390</f>
        <v>1</v>
      </c>
      <c r="AT390" s="12">
        <f t="shared" ref="AT390:AT391" si="488">AH390</f>
        <v>0</v>
      </c>
      <c r="AU390" s="12">
        <f t="shared" ref="AU390:AU391" si="489">AI390</f>
        <v>3</v>
      </c>
      <c r="AV390" s="12">
        <f t="shared" ref="AV390:AV391" si="490">AJ390</f>
        <v>1</v>
      </c>
      <c r="AW390" s="12">
        <v>1</v>
      </c>
      <c r="AX390" s="15">
        <f t="shared" ref="AX390:AX391" si="491">1/EXP(AM$4*AS390)^3*1/EXP(AN$4*AT390)^1.9*1/EXP(AO$4*AU390)^1.4*1/EXP(AP$4*AV390)^1.1*1/EXP(AQ$4*AW390)^1</f>
        <v>6.03608292359957E-3</v>
      </c>
      <c r="AY390" s="22">
        <f t="shared" ref="AY390:AY391" si="492">AX390*T390</f>
        <v>2.414433169439828E-2</v>
      </c>
      <c r="AZ390" s="1">
        <f t="shared" ref="AZ390:AZ397" si="493">AY390*AL390*U390</f>
        <v>0</v>
      </c>
    </row>
    <row r="391" spans="1:52" ht="168" customHeight="1" thickTop="1" thickBot="1" x14ac:dyDescent="0.35">
      <c r="A391" s="103"/>
      <c r="B391" s="96"/>
      <c r="D391" s="5" t="s">
        <v>81</v>
      </c>
      <c r="E391" s="6">
        <v>24</v>
      </c>
      <c r="F391" s="7" t="s">
        <v>117</v>
      </c>
      <c r="G391" s="7" t="s">
        <v>1181</v>
      </c>
      <c r="H391" s="75" t="s">
        <v>1187</v>
      </c>
      <c r="J391" s="68" t="s">
        <v>1184</v>
      </c>
      <c r="K391" s="7" t="s">
        <v>1157</v>
      </c>
      <c r="L391" s="7" t="s">
        <v>246</v>
      </c>
      <c r="M391" s="7"/>
      <c r="N391" s="7"/>
      <c r="O391" s="7"/>
      <c r="P391" s="7"/>
      <c r="Q391" s="7"/>
      <c r="R391" s="7" t="s">
        <v>1336</v>
      </c>
      <c r="S391" s="115">
        <v>10</v>
      </c>
      <c r="T391" s="115">
        <v>25</v>
      </c>
      <c r="U391" s="116" t="str">
        <f t="shared" si="480"/>
        <v>0</v>
      </c>
      <c r="V391" s="116">
        <f t="shared" si="481"/>
        <v>0</v>
      </c>
      <c r="W391" s="26" t="s">
        <v>1195</v>
      </c>
      <c r="X391" s="10"/>
      <c r="Y391" s="7" t="s">
        <v>287</v>
      </c>
      <c r="Z391" s="7" t="s">
        <v>108</v>
      </c>
      <c r="AA391" s="7" t="s">
        <v>109</v>
      </c>
      <c r="AB391" s="11">
        <v>0</v>
      </c>
      <c r="AC391" s="11">
        <v>0</v>
      </c>
      <c r="AD391" s="22">
        <v>1</v>
      </c>
      <c r="AE391" s="22">
        <v>1</v>
      </c>
      <c r="AF391" s="31" t="s">
        <v>174</v>
      </c>
      <c r="AG391" s="12">
        <v>1</v>
      </c>
      <c r="AH391" s="12">
        <v>0</v>
      </c>
      <c r="AI391" s="12">
        <v>4</v>
      </c>
      <c r="AJ391" s="12">
        <v>5</v>
      </c>
      <c r="AK391" s="13">
        <f t="shared" si="482"/>
        <v>2.0294306362957349E-3</v>
      </c>
      <c r="AL391" s="22">
        <f t="shared" si="441"/>
        <v>2.029430636295735E-2</v>
      </c>
      <c r="AM391" s="7">
        <f t="shared" si="483"/>
        <v>0</v>
      </c>
      <c r="AN391" s="11">
        <f t="shared" si="484"/>
        <v>0</v>
      </c>
      <c r="AO391" s="7">
        <f t="shared" si="485"/>
        <v>1</v>
      </c>
      <c r="AP391" s="7">
        <f t="shared" si="486"/>
        <v>1</v>
      </c>
      <c r="AQ391" s="22">
        <v>1</v>
      </c>
      <c r="AR391" s="12" t="s">
        <v>183</v>
      </c>
      <c r="AS391" s="12">
        <f t="shared" si="487"/>
        <v>1</v>
      </c>
      <c r="AT391" s="12">
        <f t="shared" si="488"/>
        <v>0</v>
      </c>
      <c r="AU391" s="12">
        <f t="shared" si="489"/>
        <v>4</v>
      </c>
      <c r="AV391" s="12">
        <f t="shared" si="490"/>
        <v>5</v>
      </c>
      <c r="AW391" s="12">
        <v>1</v>
      </c>
      <c r="AX391" s="15">
        <f t="shared" si="491"/>
        <v>1.9304541362277095E-3</v>
      </c>
      <c r="AY391" s="22">
        <f t="shared" si="492"/>
        <v>4.8261353405692736E-2</v>
      </c>
      <c r="AZ391" s="1">
        <f t="shared" si="493"/>
        <v>0</v>
      </c>
    </row>
    <row r="392" spans="1:52" ht="135.75" customHeight="1" thickTop="1" thickBot="1" x14ac:dyDescent="0.35">
      <c r="A392" s="103"/>
      <c r="B392" s="96"/>
      <c r="D392" s="5" t="s">
        <v>81</v>
      </c>
      <c r="E392" s="6">
        <v>24</v>
      </c>
      <c r="F392" s="7" t="s">
        <v>117</v>
      </c>
      <c r="G392" s="7" t="s">
        <v>1194</v>
      </c>
      <c r="H392" s="75" t="s">
        <v>1189</v>
      </c>
      <c r="J392" s="68" t="s">
        <v>1197</v>
      </c>
      <c r="K392" s="7" t="s">
        <v>1157</v>
      </c>
      <c r="L392" s="7" t="s">
        <v>246</v>
      </c>
      <c r="M392" s="7"/>
      <c r="N392" s="7"/>
      <c r="O392" s="7"/>
      <c r="P392" s="7"/>
      <c r="Q392" s="7"/>
      <c r="R392" s="7" t="s">
        <v>50</v>
      </c>
      <c r="S392" s="115">
        <v>10</v>
      </c>
      <c r="T392" s="115">
        <v>1</v>
      </c>
      <c r="U392" s="116" t="str">
        <f t="shared" si="480"/>
        <v>0</v>
      </c>
      <c r="V392" s="116">
        <f t="shared" si="481"/>
        <v>0</v>
      </c>
      <c r="W392" s="19" t="s">
        <v>110</v>
      </c>
      <c r="X392" s="10"/>
      <c r="Y392" s="7" t="s">
        <v>111</v>
      </c>
      <c r="Z392" s="7" t="s">
        <v>107</v>
      </c>
      <c r="AA392" s="7" t="s">
        <v>160</v>
      </c>
      <c r="AB392" s="11">
        <v>0</v>
      </c>
      <c r="AC392" s="11">
        <v>0</v>
      </c>
      <c r="AD392" s="22">
        <v>1</v>
      </c>
      <c r="AE392" s="22">
        <v>1</v>
      </c>
      <c r="AF392" s="31" t="s">
        <v>174</v>
      </c>
      <c r="AG392" s="12">
        <v>0</v>
      </c>
      <c r="AH392" s="12">
        <v>0</v>
      </c>
      <c r="AI392" s="12">
        <v>2</v>
      </c>
      <c r="AJ392" s="12">
        <v>1</v>
      </c>
      <c r="AK392" s="13">
        <f t="shared" si="393"/>
        <v>0.22090997795937817</v>
      </c>
      <c r="AL392" s="22">
        <f t="shared" si="441"/>
        <v>2.2090997795937817</v>
      </c>
      <c r="AM392" s="7">
        <f t="shared" si="389"/>
        <v>0</v>
      </c>
      <c r="AN392" s="11">
        <f t="shared" si="390"/>
        <v>0</v>
      </c>
      <c r="AO392" s="7">
        <f t="shared" si="391"/>
        <v>1</v>
      </c>
      <c r="AP392" s="7">
        <f t="shared" si="392"/>
        <v>1</v>
      </c>
      <c r="AQ392" s="22">
        <v>1</v>
      </c>
      <c r="AR392" s="12" t="s">
        <v>183</v>
      </c>
      <c r="AS392" s="12">
        <f t="shared" si="394"/>
        <v>0</v>
      </c>
      <c r="AT392" s="12">
        <f t="shared" si="395"/>
        <v>0</v>
      </c>
      <c r="AU392" s="12">
        <f t="shared" si="396"/>
        <v>2</v>
      </c>
      <c r="AV392" s="12">
        <f t="shared" si="397"/>
        <v>1</v>
      </c>
      <c r="AW392" s="12">
        <v>1</v>
      </c>
      <c r="AX392" s="15">
        <f t="shared" si="398"/>
        <v>0.21013607120076469</v>
      </c>
      <c r="AY392" s="22">
        <f t="shared" si="457"/>
        <v>0.21013607120076469</v>
      </c>
      <c r="AZ392" s="1">
        <f t="shared" si="493"/>
        <v>0</v>
      </c>
    </row>
    <row r="393" spans="1:52" ht="132.75" customHeight="1" thickTop="1" thickBot="1" x14ac:dyDescent="0.35">
      <c r="D393" s="5" t="s">
        <v>81</v>
      </c>
      <c r="E393" s="6">
        <v>24</v>
      </c>
      <c r="F393" s="7" t="s">
        <v>117</v>
      </c>
      <c r="G393" s="7" t="s">
        <v>1190</v>
      </c>
      <c r="H393" s="75" t="s">
        <v>1191</v>
      </c>
      <c r="J393" s="68" t="s">
        <v>1197</v>
      </c>
      <c r="K393" s="7" t="s">
        <v>1157</v>
      </c>
      <c r="L393" s="7" t="s">
        <v>246</v>
      </c>
      <c r="M393" s="7"/>
      <c r="N393" s="7"/>
      <c r="O393" s="7"/>
      <c r="P393" s="7"/>
      <c r="Q393" s="7"/>
      <c r="R393" s="7" t="s">
        <v>51</v>
      </c>
      <c r="S393" s="115">
        <v>10</v>
      </c>
      <c r="T393" s="115">
        <v>4</v>
      </c>
      <c r="U393" s="116" t="str">
        <f t="shared" si="480"/>
        <v>0</v>
      </c>
      <c r="V393" s="116">
        <f t="shared" si="481"/>
        <v>0</v>
      </c>
      <c r="W393" s="19"/>
      <c r="X393" s="10"/>
      <c r="Y393" s="7" t="s">
        <v>290</v>
      </c>
      <c r="Z393" s="7" t="s">
        <v>108</v>
      </c>
      <c r="AA393" s="7" t="s">
        <v>288</v>
      </c>
      <c r="AB393" s="11">
        <v>0</v>
      </c>
      <c r="AC393" s="11">
        <v>0</v>
      </c>
      <c r="AD393" s="22">
        <v>1</v>
      </c>
      <c r="AE393" s="22">
        <v>1</v>
      </c>
      <c r="AF393" s="31" t="s">
        <v>174</v>
      </c>
      <c r="AG393" s="12">
        <v>0</v>
      </c>
      <c r="AH393" s="12">
        <v>0</v>
      </c>
      <c r="AI393" s="12">
        <v>4</v>
      </c>
      <c r="AJ393" s="12">
        <v>5</v>
      </c>
      <c r="AK393" s="13">
        <f t="shared" si="393"/>
        <v>3.5084354100845032E-2</v>
      </c>
      <c r="AL393" s="22">
        <f t="shared" si="441"/>
        <v>0.35084354100845033</v>
      </c>
      <c r="AM393" s="7">
        <f t="shared" si="389"/>
        <v>0</v>
      </c>
      <c r="AN393" s="11">
        <f t="shared" si="390"/>
        <v>0</v>
      </c>
      <c r="AO393" s="7">
        <f t="shared" si="391"/>
        <v>1</v>
      </c>
      <c r="AP393" s="7">
        <f t="shared" si="392"/>
        <v>1</v>
      </c>
      <c r="AQ393" s="22">
        <v>1</v>
      </c>
      <c r="AR393" s="12" t="s">
        <v>183</v>
      </c>
      <c r="AS393" s="12">
        <f t="shared" si="394"/>
        <v>0</v>
      </c>
      <c r="AT393" s="12">
        <f t="shared" si="395"/>
        <v>0</v>
      </c>
      <c r="AU393" s="12">
        <f t="shared" si="396"/>
        <v>4</v>
      </c>
      <c r="AV393" s="12">
        <f t="shared" si="397"/>
        <v>5</v>
      </c>
      <c r="AW393" s="12">
        <v>2</v>
      </c>
      <c r="AX393" s="15">
        <f t="shared" si="398"/>
        <v>3.1745636378067946E-2</v>
      </c>
      <c r="AY393" s="22">
        <f t="shared" si="457"/>
        <v>0.12698254551227178</v>
      </c>
      <c r="AZ393" s="1">
        <f t="shared" si="493"/>
        <v>0</v>
      </c>
    </row>
    <row r="394" spans="1:52" ht="122.25" thickTop="1" thickBot="1" x14ac:dyDescent="0.35">
      <c r="D394" s="5" t="s">
        <v>81</v>
      </c>
      <c r="E394" s="6">
        <v>24</v>
      </c>
      <c r="F394" s="7" t="s">
        <v>117</v>
      </c>
      <c r="G394" s="7" t="s">
        <v>1192</v>
      </c>
      <c r="H394" s="75" t="s">
        <v>1193</v>
      </c>
      <c r="J394" s="68" t="s">
        <v>1197</v>
      </c>
      <c r="K394" s="7" t="s">
        <v>1157</v>
      </c>
      <c r="L394" s="7" t="s">
        <v>246</v>
      </c>
      <c r="M394" s="7"/>
      <c r="N394" s="7"/>
      <c r="O394" s="7"/>
      <c r="P394" s="7"/>
      <c r="Q394" s="7"/>
      <c r="R394" s="7" t="s">
        <v>52</v>
      </c>
      <c r="S394" s="115">
        <v>10</v>
      </c>
      <c r="T394" s="115">
        <v>25</v>
      </c>
      <c r="U394" s="116" t="str">
        <f t="shared" si="480"/>
        <v>0</v>
      </c>
      <c r="V394" s="116">
        <f t="shared" si="481"/>
        <v>0</v>
      </c>
      <c r="W394" s="26" t="s">
        <v>289</v>
      </c>
      <c r="X394" s="10"/>
      <c r="Y394" s="7" t="s">
        <v>291</v>
      </c>
      <c r="Z394" s="7" t="s">
        <v>108</v>
      </c>
      <c r="AA394" s="7" t="s">
        <v>112</v>
      </c>
      <c r="AB394" s="22">
        <v>1</v>
      </c>
      <c r="AC394" s="11">
        <v>0</v>
      </c>
      <c r="AD394" s="22">
        <v>1</v>
      </c>
      <c r="AE394" s="22">
        <v>1</v>
      </c>
      <c r="AF394" s="31" t="s">
        <v>173</v>
      </c>
      <c r="AG394" s="12">
        <v>1</v>
      </c>
      <c r="AH394" s="12">
        <v>0</v>
      </c>
      <c r="AI394" s="12">
        <v>4</v>
      </c>
      <c r="AJ394" s="12">
        <v>5</v>
      </c>
      <c r="AK394" s="13">
        <f t="shared" si="393"/>
        <v>2.0294306362957349E-3</v>
      </c>
      <c r="AL394" s="22">
        <f t="shared" si="441"/>
        <v>2.029430636295735E-2</v>
      </c>
      <c r="AM394" s="7">
        <f t="shared" si="389"/>
        <v>1</v>
      </c>
      <c r="AN394" s="11">
        <f t="shared" si="390"/>
        <v>0</v>
      </c>
      <c r="AO394" s="7">
        <f t="shared" si="391"/>
        <v>1</v>
      </c>
      <c r="AP394" s="7">
        <f t="shared" si="392"/>
        <v>1</v>
      </c>
      <c r="AQ394" s="22">
        <v>1</v>
      </c>
      <c r="AR394" s="12" t="s">
        <v>180</v>
      </c>
      <c r="AS394" s="12">
        <f t="shared" si="394"/>
        <v>1</v>
      </c>
      <c r="AT394" s="12">
        <f t="shared" si="395"/>
        <v>0</v>
      </c>
      <c r="AU394" s="12">
        <f t="shared" si="396"/>
        <v>4</v>
      </c>
      <c r="AV394" s="12">
        <f t="shared" si="397"/>
        <v>5</v>
      </c>
      <c r="AW394" s="12">
        <v>1</v>
      </c>
      <c r="AX394" s="15">
        <f t="shared" si="398"/>
        <v>1.9304541362277095E-3</v>
      </c>
      <c r="AY394" s="22">
        <f t="shared" si="457"/>
        <v>4.8261353405692736E-2</v>
      </c>
      <c r="AZ394" s="1">
        <f t="shared" si="493"/>
        <v>0</v>
      </c>
    </row>
    <row r="395" spans="1:52" ht="130.5" customHeight="1" thickTop="1" thickBot="1" x14ac:dyDescent="0.35">
      <c r="D395" s="5" t="s">
        <v>81</v>
      </c>
      <c r="E395" s="6">
        <v>24</v>
      </c>
      <c r="F395" s="7" t="s">
        <v>117</v>
      </c>
      <c r="G395" s="7" t="s">
        <v>1198</v>
      </c>
      <c r="H395" s="75" t="s">
        <v>1199</v>
      </c>
      <c r="J395" s="68" t="s">
        <v>1204</v>
      </c>
      <c r="K395" s="7" t="s">
        <v>1157</v>
      </c>
      <c r="L395" s="7" t="s">
        <v>246</v>
      </c>
      <c r="M395" s="7"/>
      <c r="N395" s="7"/>
      <c r="O395" s="7"/>
      <c r="P395" s="7"/>
      <c r="Q395" s="7"/>
      <c r="R395" s="7" t="s">
        <v>54</v>
      </c>
      <c r="S395" s="115">
        <v>10</v>
      </c>
      <c r="T395" s="115">
        <v>1</v>
      </c>
      <c r="U395" s="116" t="str">
        <f t="shared" si="480"/>
        <v>0</v>
      </c>
      <c r="V395" s="116">
        <f t="shared" si="481"/>
        <v>0</v>
      </c>
      <c r="W395" s="19" t="s">
        <v>113</v>
      </c>
      <c r="X395" s="10"/>
      <c r="Y395" s="7" t="s">
        <v>292</v>
      </c>
      <c r="Z395" s="7" t="s">
        <v>114</v>
      </c>
      <c r="AA395" s="7" t="s">
        <v>286</v>
      </c>
      <c r="AB395" s="11">
        <v>0</v>
      </c>
      <c r="AC395" s="11">
        <v>0</v>
      </c>
      <c r="AD395" s="22">
        <v>1</v>
      </c>
      <c r="AE395" s="22">
        <v>1</v>
      </c>
      <c r="AF395" s="31" t="s">
        <v>174</v>
      </c>
      <c r="AG395" s="12">
        <v>0</v>
      </c>
      <c r="AH395" s="12">
        <v>0</v>
      </c>
      <c r="AI395" s="12">
        <v>2</v>
      </c>
      <c r="AJ395" s="12">
        <v>2</v>
      </c>
      <c r="AK395" s="13">
        <f t="shared" si="393"/>
        <v>0.19789869908361471</v>
      </c>
      <c r="AL395" s="22">
        <f t="shared" si="441"/>
        <v>1.978986990836147</v>
      </c>
      <c r="AM395" s="7">
        <f t="shared" si="389"/>
        <v>0</v>
      </c>
      <c r="AN395" s="11">
        <f t="shared" si="390"/>
        <v>0</v>
      </c>
      <c r="AO395" s="7">
        <f t="shared" si="391"/>
        <v>1</v>
      </c>
      <c r="AP395" s="7">
        <f t="shared" si="392"/>
        <v>1</v>
      </c>
      <c r="AQ395" s="32">
        <v>0</v>
      </c>
      <c r="AR395" s="12" t="s">
        <v>183</v>
      </c>
      <c r="AS395" s="12">
        <f t="shared" si="394"/>
        <v>0</v>
      </c>
      <c r="AT395" s="12">
        <f t="shared" si="395"/>
        <v>0</v>
      </c>
      <c r="AU395" s="12">
        <f t="shared" si="396"/>
        <v>2</v>
      </c>
      <c r="AV395" s="12">
        <f t="shared" si="397"/>
        <v>2</v>
      </c>
      <c r="AW395" s="12">
        <v>1</v>
      </c>
      <c r="AX395" s="15">
        <f t="shared" si="398"/>
        <v>0.1882470656387468</v>
      </c>
      <c r="AY395" s="22">
        <f t="shared" si="457"/>
        <v>0.1882470656387468</v>
      </c>
      <c r="AZ395" s="1">
        <f t="shared" si="493"/>
        <v>0</v>
      </c>
    </row>
    <row r="396" spans="1:52" ht="124.5" thickTop="1" thickBot="1" x14ac:dyDescent="0.35">
      <c r="D396" s="5" t="s">
        <v>81</v>
      </c>
      <c r="E396" s="6">
        <v>24</v>
      </c>
      <c r="F396" s="7" t="s">
        <v>117</v>
      </c>
      <c r="G396" s="7" t="s">
        <v>1202</v>
      </c>
      <c r="H396" s="75" t="s">
        <v>1200</v>
      </c>
      <c r="J396" s="68" t="s">
        <v>1204</v>
      </c>
      <c r="K396" s="7" t="s">
        <v>1157</v>
      </c>
      <c r="L396" s="7" t="s">
        <v>246</v>
      </c>
      <c r="M396" s="7"/>
      <c r="N396" s="7"/>
      <c r="O396" s="7"/>
      <c r="P396" s="7"/>
      <c r="Q396" s="7"/>
      <c r="R396" s="7" t="s">
        <v>53</v>
      </c>
      <c r="S396" s="115">
        <v>10</v>
      </c>
      <c r="T396" s="115">
        <v>4</v>
      </c>
      <c r="U396" s="116" t="str">
        <f t="shared" si="480"/>
        <v>0</v>
      </c>
      <c r="V396" s="116">
        <f t="shared" si="481"/>
        <v>0</v>
      </c>
      <c r="W396" s="7" t="s">
        <v>1205</v>
      </c>
      <c r="X396" s="10"/>
      <c r="Y396" s="7" t="s">
        <v>294</v>
      </c>
      <c r="Z396" s="7" t="s">
        <v>116</v>
      </c>
      <c r="AA396" s="30"/>
      <c r="AB396" s="22">
        <v>1</v>
      </c>
      <c r="AC396" s="11">
        <v>0</v>
      </c>
      <c r="AD396" s="22">
        <v>1</v>
      </c>
      <c r="AE396" s="22">
        <v>1</v>
      </c>
      <c r="AF396" s="31" t="s">
        <v>173</v>
      </c>
      <c r="AG396" s="12">
        <v>1</v>
      </c>
      <c r="AH396" s="12">
        <v>0</v>
      </c>
      <c r="AI396" s="12">
        <v>2</v>
      </c>
      <c r="AJ396" s="12">
        <v>6</v>
      </c>
      <c r="AK396" s="13">
        <f t="shared" si="393"/>
        <v>7.3724883313680137E-3</v>
      </c>
      <c r="AL396" s="22">
        <f t="shared" si="441"/>
        <v>7.3724883313680142E-2</v>
      </c>
      <c r="AM396" s="7">
        <f t="shared" si="389"/>
        <v>1</v>
      </c>
      <c r="AN396" s="11">
        <f t="shared" si="390"/>
        <v>0</v>
      </c>
      <c r="AO396" s="7">
        <f t="shared" si="391"/>
        <v>1</v>
      </c>
      <c r="AP396" s="7">
        <f t="shared" si="392"/>
        <v>1</v>
      </c>
      <c r="AQ396" s="32">
        <v>0</v>
      </c>
      <c r="AR396" s="12" t="s">
        <v>180</v>
      </c>
      <c r="AS396" s="12">
        <f t="shared" si="394"/>
        <v>1</v>
      </c>
      <c r="AT396" s="12">
        <f t="shared" si="395"/>
        <v>0</v>
      </c>
      <c r="AU396" s="12">
        <f t="shared" si="396"/>
        <v>2</v>
      </c>
      <c r="AV396" s="12">
        <f t="shared" si="397"/>
        <v>6</v>
      </c>
      <c r="AW396" s="12">
        <v>1</v>
      </c>
      <c r="AX396" s="15">
        <f t="shared" si="398"/>
        <v>7.0129278325854246E-3</v>
      </c>
      <c r="AY396" s="22">
        <f t="shared" si="457"/>
        <v>2.8051711330341698E-2</v>
      </c>
      <c r="AZ396" s="1">
        <f t="shared" si="493"/>
        <v>0</v>
      </c>
    </row>
    <row r="397" spans="1:52" ht="122.25" thickTop="1" thickBot="1" x14ac:dyDescent="0.35">
      <c r="D397" s="5" t="s">
        <v>81</v>
      </c>
      <c r="E397" s="6">
        <v>24</v>
      </c>
      <c r="F397" s="7" t="s">
        <v>117</v>
      </c>
      <c r="G397" s="7" t="s">
        <v>1203</v>
      </c>
      <c r="H397" s="75" t="s">
        <v>1201</v>
      </c>
      <c r="J397" s="68" t="s">
        <v>1204</v>
      </c>
      <c r="K397" s="7" t="s">
        <v>1157</v>
      </c>
      <c r="L397" s="7" t="s">
        <v>246</v>
      </c>
      <c r="M397" s="7"/>
      <c r="N397" s="7"/>
      <c r="O397" s="7"/>
      <c r="P397" s="7"/>
      <c r="Q397" s="7"/>
      <c r="R397" s="7" t="s">
        <v>293</v>
      </c>
      <c r="S397" s="115">
        <v>10</v>
      </c>
      <c r="T397" s="115">
        <v>25</v>
      </c>
      <c r="U397" s="116" t="str">
        <f t="shared" si="480"/>
        <v>0</v>
      </c>
      <c r="V397" s="116">
        <f t="shared" si="481"/>
        <v>0</v>
      </c>
      <c r="W397" s="7" t="s">
        <v>289</v>
      </c>
      <c r="X397" s="10"/>
      <c r="Y397" s="7" t="s">
        <v>295</v>
      </c>
      <c r="Z397" s="7" t="s">
        <v>115</v>
      </c>
      <c r="AA397" s="7" t="s">
        <v>322</v>
      </c>
      <c r="AB397" s="22">
        <v>1</v>
      </c>
      <c r="AC397" s="11">
        <v>0</v>
      </c>
      <c r="AD397" s="22">
        <v>1</v>
      </c>
      <c r="AE397" s="22">
        <v>1</v>
      </c>
      <c r="AF397" s="31" t="s">
        <v>173</v>
      </c>
      <c r="AG397" s="12">
        <v>1</v>
      </c>
      <c r="AH397" s="12">
        <v>0</v>
      </c>
      <c r="AI397" s="12">
        <v>3</v>
      </c>
      <c r="AJ397" s="12">
        <v>7</v>
      </c>
      <c r="AK397" s="13">
        <f t="shared" si="393"/>
        <v>3.2797109023435743E-3</v>
      </c>
      <c r="AL397" s="22">
        <f t="shared" si="441"/>
        <v>3.2797109023435744E-2</v>
      </c>
      <c r="AM397" s="7">
        <f>+AB397</f>
        <v>1</v>
      </c>
      <c r="AN397" s="11">
        <f t="shared" si="390"/>
        <v>0</v>
      </c>
      <c r="AO397" s="7">
        <f t="shared" si="391"/>
        <v>1</v>
      </c>
      <c r="AP397" s="7">
        <f t="shared" si="392"/>
        <v>1</v>
      </c>
      <c r="AQ397" s="22">
        <v>1</v>
      </c>
      <c r="AR397" s="12" t="s">
        <v>180</v>
      </c>
      <c r="AS397" s="12">
        <f t="shared" si="394"/>
        <v>1</v>
      </c>
      <c r="AT397" s="12">
        <f t="shared" si="395"/>
        <v>0</v>
      </c>
      <c r="AU397" s="12">
        <f t="shared" si="396"/>
        <v>3</v>
      </c>
      <c r="AV397" s="12">
        <f t="shared" si="397"/>
        <v>7</v>
      </c>
      <c r="AW397" s="12">
        <v>4</v>
      </c>
      <c r="AX397" s="15">
        <f t="shared" si="398"/>
        <v>2.6852001769538218E-3</v>
      </c>
      <c r="AY397" s="22">
        <f t="shared" si="457"/>
        <v>6.7130004423845549E-2</v>
      </c>
      <c r="AZ397" s="1">
        <f t="shared" si="493"/>
        <v>0</v>
      </c>
    </row>
  </sheetData>
  <mergeCells count="60">
    <mergeCell ref="AZ1:AZ4"/>
    <mergeCell ref="M1:M4"/>
    <mergeCell ref="C5:C7"/>
    <mergeCell ref="C11:C25"/>
    <mergeCell ref="S2:S4"/>
    <mergeCell ref="T2:T4"/>
    <mergeCell ref="H1:H4"/>
    <mergeCell ref="N1:N4"/>
    <mergeCell ref="O1:O4"/>
    <mergeCell ref="P1:P4"/>
    <mergeCell ref="Q1:Q4"/>
    <mergeCell ref="S1:U1"/>
    <mergeCell ref="AX1:AX4"/>
    <mergeCell ref="AG1:AJ1"/>
    <mergeCell ref="AG2:AG4"/>
    <mergeCell ref="AI2:AI4"/>
    <mergeCell ref="AM1:AQ1"/>
    <mergeCell ref="C332:C337"/>
    <mergeCell ref="B332:B337"/>
    <mergeCell ref="B338:B341"/>
    <mergeCell ref="C327:C331"/>
    <mergeCell ref="B327:B331"/>
    <mergeCell ref="C27:C103"/>
    <mergeCell ref="D1:D4"/>
    <mergeCell ref="E1:E4"/>
    <mergeCell ref="F1:F4"/>
    <mergeCell ref="G1:G4"/>
    <mergeCell ref="AT2:AT4"/>
    <mergeCell ref="AU2:AU4"/>
    <mergeCell ref="AV2:AV4"/>
    <mergeCell ref="AS1:AW1"/>
    <mergeCell ref="AW2:AW4"/>
    <mergeCell ref="AS2:AS4"/>
    <mergeCell ref="AY1:AY4"/>
    <mergeCell ref="A5:A341"/>
    <mergeCell ref="B381:B392"/>
    <mergeCell ref="B11:B25"/>
    <mergeCell ref="B5:B7"/>
    <mergeCell ref="B27:B103"/>
    <mergeCell ref="A381:A392"/>
    <mergeCell ref="L1:L4"/>
    <mergeCell ref="I1:I4"/>
    <mergeCell ref="J1:J4"/>
    <mergeCell ref="K1:K4"/>
    <mergeCell ref="W2:W4"/>
    <mergeCell ref="X2:X4"/>
    <mergeCell ref="R1:R4"/>
    <mergeCell ref="AB1:AE1"/>
    <mergeCell ref="AR1:AR4"/>
    <mergeCell ref="U2:U4"/>
    <mergeCell ref="V2:V4"/>
    <mergeCell ref="AF1:AF4"/>
    <mergeCell ref="AL1:AL4"/>
    <mergeCell ref="W1:AA1"/>
    <mergeCell ref="Y2:Y4"/>
    <mergeCell ref="Z2:Z4"/>
    <mergeCell ref="AA2:AA4"/>
    <mergeCell ref="AH2:AH4"/>
    <mergeCell ref="AK1:AK4"/>
    <mergeCell ref="AJ2:AJ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vt:i4>
      </vt:variant>
    </vt:vector>
  </HeadingPairs>
  <TitlesOfParts>
    <vt:vector size="1" baseType="lpstr">
      <vt:lpstr>data1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ZAHIR Hassan</dc:creator>
  <cp:lastModifiedBy>ZAHIR Hassan</cp:lastModifiedBy>
  <dcterms:created xsi:type="dcterms:W3CDTF">2024-07-23T11:43:21Z</dcterms:created>
  <dcterms:modified xsi:type="dcterms:W3CDTF">2024-11-08T16:44:37Z</dcterms:modified>
</cp:coreProperties>
</file>